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36" windowWidth="22980" windowHeight="9528"/>
  </bookViews>
  <sheets>
    <sheet name="bytime" sheetId="4" r:id="rId1"/>
    <sheet name="raw-MPH" sheetId="1" r:id="rId2"/>
    <sheet name="raw-F" sheetId="2" r:id="rId3"/>
    <sheet name="raw-Range" sheetId="6" r:id="rId4"/>
    <sheet name="raw-speedmph1" sheetId="3" r:id="rId5"/>
    <sheet name="Supercharger" sheetId="7" r:id="rId6"/>
    <sheet name="misc" sheetId="5" r:id="rId7"/>
  </sheets>
  <calcPr calcId="145621"/>
</workbook>
</file>

<file path=xl/calcChain.xml><?xml version="1.0" encoding="utf-8"?>
<calcChain xmlns="http://schemas.openxmlformats.org/spreadsheetml/2006/main">
  <c r="E494" i="4" l="1"/>
  <c r="E495" i="4"/>
  <c r="E491" i="4"/>
  <c r="H24" i="4" l="1"/>
  <c r="F478" i="4"/>
  <c r="J1" i="1" l="1"/>
  <c r="I1" i="2"/>
  <c r="I1" i="6"/>
  <c r="K1" i="3"/>
  <c r="K2" i="3"/>
  <c r="D2" i="3"/>
  <c r="K3" i="3" l="1"/>
  <c r="B32" i="7"/>
  <c r="B31" i="7"/>
  <c r="B30" i="7"/>
  <c r="B29" i="7"/>
  <c r="C34" i="5" l="1"/>
  <c r="C33" i="5"/>
  <c r="F13" i="7" l="1"/>
  <c r="D31" i="7"/>
  <c r="E31" i="7"/>
  <c r="C32" i="7"/>
  <c r="E32" i="7" s="1"/>
  <c r="C31" i="7"/>
  <c r="C30" i="7"/>
  <c r="D30" i="7" s="1"/>
  <c r="C29" i="7"/>
  <c r="E29" i="7" s="1"/>
  <c r="B17" i="7"/>
  <c r="B20" i="7"/>
  <c r="B19" i="7"/>
  <c r="B18" i="7"/>
  <c r="D32" i="7" l="1"/>
  <c r="D33" i="7" s="1"/>
  <c r="E30" i="7"/>
  <c r="E33" i="7" s="1"/>
  <c r="D29" i="7"/>
  <c r="D519" i="3"/>
  <c r="D518" i="3"/>
  <c r="D517" i="3"/>
  <c r="D516" i="3"/>
  <c r="D515" i="3"/>
  <c r="D514" i="3"/>
  <c r="D513" i="3"/>
  <c r="D512" i="3"/>
  <c r="D511" i="3"/>
  <c r="D510" i="3"/>
  <c r="D509" i="3"/>
  <c r="D508" i="3"/>
  <c r="D507" i="3"/>
  <c r="D506" i="3"/>
  <c r="D505" i="3"/>
  <c r="D504" i="3"/>
  <c r="D503" i="3"/>
  <c r="D502" i="3"/>
  <c r="D501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1" i="3"/>
  <c r="D480" i="3"/>
  <c r="D479" i="3"/>
  <c r="D478" i="3"/>
  <c r="D477" i="3"/>
  <c r="D476" i="3"/>
  <c r="D475" i="3"/>
  <c r="D474" i="3"/>
  <c r="D473" i="3"/>
  <c r="D472" i="3"/>
  <c r="D471" i="3"/>
  <c r="D470" i="3"/>
  <c r="D469" i="3"/>
  <c r="D468" i="3"/>
  <c r="D467" i="3"/>
  <c r="D466" i="3"/>
  <c r="D465" i="3"/>
  <c r="D464" i="3"/>
  <c r="D463" i="3"/>
  <c r="D462" i="3"/>
  <c r="D461" i="3"/>
  <c r="D460" i="3"/>
  <c r="D459" i="3"/>
  <c r="D458" i="3"/>
  <c r="D457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3" i="3"/>
  <c r="D372" i="3"/>
  <c r="D371" i="3"/>
  <c r="D370" i="3"/>
  <c r="D369" i="3"/>
  <c r="D368" i="3"/>
  <c r="D367" i="3"/>
  <c r="D366" i="3"/>
  <c r="D365" i="3"/>
  <c r="D364" i="3"/>
  <c r="D363" i="3"/>
  <c r="D362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F519" i="3"/>
  <c r="E519" i="3"/>
  <c r="F518" i="3"/>
  <c r="E518" i="3"/>
  <c r="F517" i="3"/>
  <c r="E517" i="3"/>
  <c r="F516" i="3"/>
  <c r="E516" i="3"/>
  <c r="F515" i="3"/>
  <c r="E515" i="3"/>
  <c r="F514" i="3"/>
  <c r="E514" i="3"/>
  <c r="F513" i="3"/>
  <c r="E513" i="3"/>
  <c r="F512" i="3"/>
  <c r="E512" i="3"/>
  <c r="F511" i="3"/>
  <c r="E511" i="3"/>
  <c r="F510" i="3"/>
  <c r="E510" i="3"/>
  <c r="F509" i="3"/>
  <c r="E509" i="3"/>
  <c r="F508" i="3"/>
  <c r="E508" i="3"/>
  <c r="F507" i="3"/>
  <c r="E507" i="3"/>
  <c r="F506" i="3"/>
  <c r="E506" i="3"/>
  <c r="F505" i="3"/>
  <c r="E505" i="3"/>
  <c r="F504" i="3"/>
  <c r="E504" i="3"/>
  <c r="F503" i="3"/>
  <c r="E503" i="3"/>
  <c r="F502" i="3"/>
  <c r="E502" i="3"/>
  <c r="F501" i="3"/>
  <c r="E501" i="3"/>
  <c r="F500" i="3"/>
  <c r="E500" i="3"/>
  <c r="F499" i="3"/>
  <c r="E499" i="3"/>
  <c r="F498" i="3"/>
  <c r="E498" i="3"/>
  <c r="F497" i="3"/>
  <c r="E497" i="3"/>
  <c r="F496" i="3"/>
  <c r="E496" i="3"/>
  <c r="F495" i="3"/>
  <c r="E495" i="3"/>
  <c r="F494" i="3"/>
  <c r="E494" i="3"/>
  <c r="F493" i="3"/>
  <c r="E493" i="3"/>
  <c r="F492" i="3"/>
  <c r="E492" i="3"/>
  <c r="F491" i="3"/>
  <c r="E491" i="3"/>
  <c r="F490" i="3"/>
  <c r="E490" i="3"/>
  <c r="F489" i="3"/>
  <c r="E489" i="3"/>
  <c r="F488" i="3"/>
  <c r="E488" i="3"/>
  <c r="F487" i="3"/>
  <c r="E487" i="3"/>
  <c r="F486" i="3"/>
  <c r="E486" i="3"/>
  <c r="F485" i="3"/>
  <c r="E485" i="3"/>
  <c r="F484" i="3"/>
  <c r="E484" i="3"/>
  <c r="F483" i="3"/>
  <c r="E483" i="3"/>
  <c r="F482" i="3"/>
  <c r="E482" i="3"/>
  <c r="F481" i="3"/>
  <c r="E481" i="3"/>
  <c r="F480" i="3"/>
  <c r="E480" i="3"/>
  <c r="F479" i="3"/>
  <c r="E479" i="3"/>
  <c r="F478" i="3"/>
  <c r="E478" i="3"/>
  <c r="F477" i="3"/>
  <c r="E477" i="3"/>
  <c r="F476" i="3"/>
  <c r="E476" i="3"/>
  <c r="F475" i="3"/>
  <c r="E475" i="3"/>
  <c r="F474" i="3"/>
  <c r="E474" i="3"/>
  <c r="F473" i="3"/>
  <c r="E473" i="3"/>
  <c r="F472" i="3"/>
  <c r="E472" i="3"/>
  <c r="F471" i="3"/>
  <c r="E471" i="3"/>
  <c r="F470" i="3"/>
  <c r="E470" i="3"/>
  <c r="F469" i="3"/>
  <c r="E469" i="3"/>
  <c r="F468" i="3"/>
  <c r="E468" i="3"/>
  <c r="F467" i="3"/>
  <c r="E467" i="3"/>
  <c r="F466" i="3"/>
  <c r="E466" i="3"/>
  <c r="F465" i="3"/>
  <c r="E465" i="3"/>
  <c r="F464" i="3"/>
  <c r="E464" i="3"/>
  <c r="F463" i="3"/>
  <c r="E463" i="3"/>
  <c r="F462" i="3"/>
  <c r="E462" i="3"/>
  <c r="F461" i="3"/>
  <c r="E461" i="3"/>
  <c r="F460" i="3"/>
  <c r="E460" i="3"/>
  <c r="F459" i="3"/>
  <c r="E459" i="3"/>
  <c r="F458" i="3"/>
  <c r="E458" i="3"/>
  <c r="F457" i="3"/>
  <c r="E457" i="3"/>
  <c r="F456" i="3"/>
  <c r="E456" i="3"/>
  <c r="F455" i="3"/>
  <c r="E455" i="3"/>
  <c r="F454" i="3"/>
  <c r="E454" i="3"/>
  <c r="F453" i="3"/>
  <c r="E453" i="3"/>
  <c r="F452" i="3"/>
  <c r="E452" i="3"/>
  <c r="F451" i="3"/>
  <c r="E451" i="3"/>
  <c r="F450" i="3"/>
  <c r="E450" i="3"/>
  <c r="F449" i="3"/>
  <c r="E449" i="3"/>
  <c r="F448" i="3"/>
  <c r="E448" i="3"/>
  <c r="F447" i="3"/>
  <c r="E447" i="3"/>
  <c r="F446" i="3"/>
  <c r="E446" i="3"/>
  <c r="F445" i="3"/>
  <c r="E445" i="3"/>
  <c r="F444" i="3"/>
  <c r="E444" i="3"/>
  <c r="F443" i="3"/>
  <c r="E443" i="3"/>
  <c r="F442" i="3"/>
  <c r="E442" i="3"/>
  <c r="F441" i="3"/>
  <c r="E441" i="3"/>
  <c r="F440" i="3"/>
  <c r="E440" i="3"/>
  <c r="F439" i="3"/>
  <c r="E439" i="3"/>
  <c r="F438" i="3"/>
  <c r="E438" i="3"/>
  <c r="F437" i="3"/>
  <c r="E437" i="3"/>
  <c r="F436" i="3"/>
  <c r="E436" i="3"/>
  <c r="F435" i="3"/>
  <c r="E435" i="3"/>
  <c r="F434" i="3"/>
  <c r="E434" i="3"/>
  <c r="F433" i="3"/>
  <c r="E433" i="3"/>
  <c r="F432" i="3"/>
  <c r="E432" i="3"/>
  <c r="F431" i="3"/>
  <c r="E431" i="3"/>
  <c r="F430" i="3"/>
  <c r="E430" i="3"/>
  <c r="F429" i="3"/>
  <c r="E429" i="3"/>
  <c r="F428" i="3"/>
  <c r="E428" i="3"/>
  <c r="F427" i="3"/>
  <c r="E427" i="3"/>
  <c r="F426" i="3"/>
  <c r="E426" i="3"/>
  <c r="F425" i="3"/>
  <c r="E425" i="3"/>
  <c r="F424" i="3"/>
  <c r="E424" i="3"/>
  <c r="F423" i="3"/>
  <c r="E423" i="3"/>
  <c r="F422" i="3"/>
  <c r="E422" i="3"/>
  <c r="F421" i="3"/>
  <c r="E421" i="3"/>
  <c r="F420" i="3"/>
  <c r="E420" i="3"/>
  <c r="F419" i="3"/>
  <c r="E419" i="3"/>
  <c r="F418" i="3"/>
  <c r="E418" i="3"/>
  <c r="F417" i="3"/>
  <c r="E417" i="3"/>
  <c r="F416" i="3"/>
  <c r="E416" i="3"/>
  <c r="F415" i="3"/>
  <c r="E415" i="3"/>
  <c r="F414" i="3"/>
  <c r="E414" i="3"/>
  <c r="F413" i="3"/>
  <c r="E413" i="3"/>
  <c r="F412" i="3"/>
  <c r="E412" i="3"/>
  <c r="F411" i="3"/>
  <c r="E411" i="3"/>
  <c r="F410" i="3"/>
  <c r="E410" i="3"/>
  <c r="F409" i="3"/>
  <c r="E409" i="3"/>
  <c r="F408" i="3"/>
  <c r="E408" i="3"/>
  <c r="F407" i="3"/>
  <c r="E407" i="3"/>
  <c r="F406" i="3"/>
  <c r="E406" i="3"/>
  <c r="F405" i="3"/>
  <c r="E405" i="3"/>
  <c r="F404" i="3"/>
  <c r="E404" i="3"/>
  <c r="F403" i="3"/>
  <c r="E403" i="3"/>
  <c r="F402" i="3"/>
  <c r="E402" i="3"/>
  <c r="F401" i="3"/>
  <c r="E401" i="3"/>
  <c r="F400" i="3"/>
  <c r="E400" i="3"/>
  <c r="F399" i="3"/>
  <c r="E399" i="3"/>
  <c r="F398" i="3"/>
  <c r="E398" i="3"/>
  <c r="F397" i="3"/>
  <c r="E397" i="3"/>
  <c r="F396" i="3"/>
  <c r="E396" i="3"/>
  <c r="F395" i="3"/>
  <c r="E395" i="3"/>
  <c r="F394" i="3"/>
  <c r="E394" i="3"/>
  <c r="F393" i="3"/>
  <c r="E393" i="3"/>
  <c r="F392" i="3"/>
  <c r="E392" i="3"/>
  <c r="F391" i="3"/>
  <c r="E391" i="3"/>
  <c r="F390" i="3"/>
  <c r="E390" i="3"/>
  <c r="F389" i="3"/>
  <c r="E389" i="3"/>
  <c r="F388" i="3"/>
  <c r="E388" i="3"/>
  <c r="F387" i="3"/>
  <c r="E387" i="3"/>
  <c r="F386" i="3"/>
  <c r="E386" i="3"/>
  <c r="F385" i="3"/>
  <c r="E385" i="3"/>
  <c r="F384" i="3"/>
  <c r="E384" i="3"/>
  <c r="F383" i="3"/>
  <c r="E383" i="3"/>
  <c r="F382" i="3"/>
  <c r="E382" i="3"/>
  <c r="F381" i="3"/>
  <c r="E381" i="3"/>
  <c r="F380" i="3"/>
  <c r="E380" i="3"/>
  <c r="F379" i="3"/>
  <c r="E379" i="3"/>
  <c r="F378" i="3"/>
  <c r="E378" i="3"/>
  <c r="F377" i="3"/>
  <c r="E377" i="3"/>
  <c r="F376" i="3"/>
  <c r="E376" i="3"/>
  <c r="F375" i="3"/>
  <c r="E375" i="3"/>
  <c r="F374" i="3"/>
  <c r="E374" i="3"/>
  <c r="F373" i="3"/>
  <c r="E373" i="3"/>
  <c r="F372" i="3"/>
  <c r="E372" i="3"/>
  <c r="F371" i="3"/>
  <c r="E371" i="3"/>
  <c r="F370" i="3"/>
  <c r="E370" i="3"/>
  <c r="F369" i="3"/>
  <c r="E369" i="3"/>
  <c r="F368" i="3"/>
  <c r="E368" i="3"/>
  <c r="F367" i="3"/>
  <c r="E367" i="3"/>
  <c r="F366" i="3"/>
  <c r="E366" i="3"/>
  <c r="F365" i="3"/>
  <c r="E365" i="3"/>
  <c r="F364" i="3"/>
  <c r="E364" i="3"/>
  <c r="F363" i="3"/>
  <c r="E363" i="3"/>
  <c r="F362" i="3"/>
  <c r="E362" i="3"/>
  <c r="F361" i="3"/>
  <c r="E361" i="3"/>
  <c r="F360" i="3"/>
  <c r="E360" i="3"/>
  <c r="F359" i="3"/>
  <c r="E359" i="3"/>
  <c r="F358" i="3"/>
  <c r="E358" i="3"/>
  <c r="F357" i="3"/>
  <c r="E357" i="3"/>
  <c r="F356" i="3"/>
  <c r="E356" i="3"/>
  <c r="F355" i="3"/>
  <c r="E355" i="3"/>
  <c r="F354" i="3"/>
  <c r="E354" i="3"/>
  <c r="F353" i="3"/>
  <c r="E353" i="3"/>
  <c r="F352" i="3"/>
  <c r="E352" i="3"/>
  <c r="F351" i="3"/>
  <c r="E351" i="3"/>
  <c r="F350" i="3"/>
  <c r="E350" i="3"/>
  <c r="F349" i="3"/>
  <c r="E349" i="3"/>
  <c r="F348" i="3"/>
  <c r="E348" i="3"/>
  <c r="F347" i="3"/>
  <c r="E347" i="3"/>
  <c r="F346" i="3"/>
  <c r="E346" i="3"/>
  <c r="F345" i="3"/>
  <c r="E345" i="3"/>
  <c r="F344" i="3"/>
  <c r="E344" i="3"/>
  <c r="F343" i="3"/>
  <c r="E343" i="3"/>
  <c r="F342" i="3"/>
  <c r="E342" i="3"/>
  <c r="F341" i="3"/>
  <c r="E341" i="3"/>
  <c r="F340" i="3"/>
  <c r="E340" i="3"/>
  <c r="F339" i="3"/>
  <c r="E339" i="3"/>
  <c r="F338" i="3"/>
  <c r="E338" i="3"/>
  <c r="F337" i="3"/>
  <c r="E337" i="3"/>
  <c r="F336" i="3"/>
  <c r="E336" i="3"/>
  <c r="F335" i="3"/>
  <c r="E335" i="3"/>
  <c r="F334" i="3"/>
  <c r="E334" i="3"/>
  <c r="F333" i="3"/>
  <c r="E333" i="3"/>
  <c r="F332" i="3"/>
  <c r="E332" i="3"/>
  <c r="F331" i="3"/>
  <c r="E331" i="3"/>
  <c r="F330" i="3"/>
  <c r="E330" i="3"/>
  <c r="F329" i="3"/>
  <c r="E329" i="3"/>
  <c r="F328" i="3"/>
  <c r="E328" i="3"/>
  <c r="F327" i="3"/>
  <c r="E327" i="3"/>
  <c r="F326" i="3"/>
  <c r="E326" i="3"/>
  <c r="F325" i="3"/>
  <c r="E325" i="3"/>
  <c r="F324" i="3"/>
  <c r="E324" i="3"/>
  <c r="F323" i="3"/>
  <c r="E323" i="3"/>
  <c r="F322" i="3"/>
  <c r="E322" i="3"/>
  <c r="F321" i="3"/>
  <c r="E321" i="3"/>
  <c r="F320" i="3"/>
  <c r="E320" i="3"/>
  <c r="F319" i="3"/>
  <c r="E319" i="3"/>
  <c r="F318" i="3"/>
  <c r="E318" i="3"/>
  <c r="F317" i="3"/>
  <c r="E317" i="3"/>
  <c r="F316" i="3"/>
  <c r="E316" i="3"/>
  <c r="F315" i="3"/>
  <c r="E315" i="3"/>
  <c r="F314" i="3"/>
  <c r="E314" i="3"/>
  <c r="F313" i="3"/>
  <c r="E313" i="3"/>
  <c r="F312" i="3"/>
  <c r="E312" i="3"/>
  <c r="F311" i="3"/>
  <c r="E311" i="3"/>
  <c r="F310" i="3"/>
  <c r="E310" i="3"/>
  <c r="F309" i="3"/>
  <c r="E309" i="3"/>
  <c r="F308" i="3"/>
  <c r="E308" i="3"/>
  <c r="F307" i="3"/>
  <c r="E307" i="3"/>
  <c r="F306" i="3"/>
  <c r="E306" i="3"/>
  <c r="F305" i="3"/>
  <c r="E305" i="3"/>
  <c r="F304" i="3"/>
  <c r="E304" i="3"/>
  <c r="F303" i="3"/>
  <c r="E303" i="3"/>
  <c r="F302" i="3"/>
  <c r="E302" i="3"/>
  <c r="F301" i="3"/>
  <c r="E301" i="3"/>
  <c r="F300" i="3"/>
  <c r="E300" i="3"/>
  <c r="F299" i="3"/>
  <c r="E299" i="3"/>
  <c r="F298" i="3"/>
  <c r="E298" i="3"/>
  <c r="F297" i="3"/>
  <c r="E297" i="3"/>
  <c r="F296" i="3"/>
  <c r="E296" i="3"/>
  <c r="F295" i="3"/>
  <c r="E295" i="3"/>
  <c r="F294" i="3"/>
  <c r="E294" i="3"/>
  <c r="F293" i="3"/>
  <c r="E293" i="3"/>
  <c r="F292" i="3"/>
  <c r="E292" i="3"/>
  <c r="F291" i="3"/>
  <c r="E291" i="3"/>
  <c r="F290" i="3"/>
  <c r="E290" i="3"/>
  <c r="F289" i="3"/>
  <c r="E289" i="3"/>
  <c r="F288" i="3"/>
  <c r="E288" i="3"/>
  <c r="F287" i="3"/>
  <c r="E287" i="3"/>
  <c r="F286" i="3"/>
  <c r="E286" i="3"/>
  <c r="F285" i="3"/>
  <c r="E285" i="3"/>
  <c r="F284" i="3"/>
  <c r="E284" i="3"/>
  <c r="F283" i="3"/>
  <c r="E283" i="3"/>
  <c r="F282" i="3"/>
  <c r="E282" i="3"/>
  <c r="F281" i="3"/>
  <c r="E281" i="3"/>
  <c r="F280" i="3"/>
  <c r="E280" i="3"/>
  <c r="F279" i="3"/>
  <c r="E279" i="3"/>
  <c r="F278" i="3"/>
  <c r="E278" i="3"/>
  <c r="F277" i="3"/>
  <c r="E277" i="3"/>
  <c r="F276" i="3"/>
  <c r="E276" i="3"/>
  <c r="F275" i="3"/>
  <c r="E275" i="3"/>
  <c r="F274" i="3"/>
  <c r="E274" i="3"/>
  <c r="F273" i="3"/>
  <c r="E273" i="3"/>
  <c r="F272" i="3"/>
  <c r="E272" i="3"/>
  <c r="F271" i="3"/>
  <c r="E271" i="3"/>
  <c r="F270" i="3"/>
  <c r="E270" i="3"/>
  <c r="F269" i="3"/>
  <c r="E269" i="3"/>
  <c r="F268" i="3"/>
  <c r="E268" i="3"/>
  <c r="F267" i="3"/>
  <c r="E267" i="3"/>
  <c r="F266" i="3"/>
  <c r="E266" i="3"/>
  <c r="F265" i="3"/>
  <c r="E265" i="3"/>
  <c r="F264" i="3"/>
  <c r="E264" i="3"/>
  <c r="F263" i="3"/>
  <c r="E263" i="3"/>
  <c r="F262" i="3"/>
  <c r="E262" i="3"/>
  <c r="F261" i="3"/>
  <c r="E261" i="3"/>
  <c r="F260" i="3"/>
  <c r="E260" i="3"/>
  <c r="F259" i="3"/>
  <c r="E259" i="3"/>
  <c r="F258" i="3"/>
  <c r="E258" i="3"/>
  <c r="F257" i="3"/>
  <c r="E257" i="3"/>
  <c r="F256" i="3"/>
  <c r="E256" i="3"/>
  <c r="F255" i="3"/>
  <c r="E255" i="3"/>
  <c r="F254" i="3"/>
  <c r="E254" i="3"/>
  <c r="F253" i="3"/>
  <c r="E253" i="3"/>
  <c r="F252" i="3"/>
  <c r="E252" i="3"/>
  <c r="F251" i="3"/>
  <c r="E251" i="3"/>
  <c r="F250" i="3"/>
  <c r="E250" i="3"/>
  <c r="F249" i="3"/>
  <c r="E249" i="3"/>
  <c r="F248" i="3"/>
  <c r="E248" i="3"/>
  <c r="F247" i="3"/>
  <c r="E247" i="3"/>
  <c r="F246" i="3"/>
  <c r="E246" i="3"/>
  <c r="F245" i="3"/>
  <c r="E245" i="3"/>
  <c r="F244" i="3"/>
  <c r="E244" i="3"/>
  <c r="F243" i="3"/>
  <c r="E243" i="3"/>
  <c r="F242" i="3"/>
  <c r="E242" i="3"/>
  <c r="F241" i="3"/>
  <c r="E241" i="3"/>
  <c r="F240" i="3"/>
  <c r="E240" i="3"/>
  <c r="F239" i="3"/>
  <c r="E239" i="3"/>
  <c r="F238" i="3"/>
  <c r="E238" i="3"/>
  <c r="F237" i="3"/>
  <c r="E237" i="3"/>
  <c r="F236" i="3"/>
  <c r="E236" i="3"/>
  <c r="F235" i="3"/>
  <c r="E235" i="3"/>
  <c r="F234" i="3"/>
  <c r="E234" i="3"/>
  <c r="F233" i="3"/>
  <c r="E233" i="3"/>
  <c r="F232" i="3"/>
  <c r="E232" i="3"/>
  <c r="F231" i="3"/>
  <c r="E231" i="3"/>
  <c r="F230" i="3"/>
  <c r="E230" i="3"/>
  <c r="F229" i="3"/>
  <c r="E229" i="3"/>
  <c r="F228" i="3"/>
  <c r="E228" i="3"/>
  <c r="F227" i="3"/>
  <c r="E227" i="3"/>
  <c r="F226" i="3"/>
  <c r="E226" i="3"/>
  <c r="F225" i="3"/>
  <c r="E225" i="3"/>
  <c r="F224" i="3"/>
  <c r="E224" i="3"/>
  <c r="F223" i="3"/>
  <c r="E223" i="3"/>
  <c r="F222" i="3"/>
  <c r="E222" i="3"/>
  <c r="F221" i="3"/>
  <c r="E221" i="3"/>
  <c r="F220" i="3"/>
  <c r="E220" i="3"/>
  <c r="F219" i="3"/>
  <c r="E219" i="3"/>
  <c r="F218" i="3"/>
  <c r="E218" i="3"/>
  <c r="F217" i="3"/>
  <c r="E217" i="3"/>
  <c r="F216" i="3"/>
  <c r="E216" i="3"/>
  <c r="F215" i="3"/>
  <c r="E215" i="3"/>
  <c r="F214" i="3"/>
  <c r="E214" i="3"/>
  <c r="F213" i="3"/>
  <c r="E213" i="3"/>
  <c r="F212" i="3"/>
  <c r="E212" i="3"/>
  <c r="F211" i="3"/>
  <c r="E211" i="3"/>
  <c r="F210" i="3"/>
  <c r="E210" i="3"/>
  <c r="F209" i="3"/>
  <c r="E209" i="3"/>
  <c r="F208" i="3"/>
  <c r="E208" i="3"/>
  <c r="F207" i="3"/>
  <c r="E207" i="3"/>
  <c r="F206" i="3"/>
  <c r="E206" i="3"/>
  <c r="F205" i="3"/>
  <c r="E205" i="3"/>
  <c r="F204" i="3"/>
  <c r="E204" i="3"/>
  <c r="F203" i="3"/>
  <c r="E203" i="3"/>
  <c r="F202" i="3"/>
  <c r="E202" i="3"/>
  <c r="F201" i="3"/>
  <c r="E201" i="3"/>
  <c r="F200" i="3"/>
  <c r="E200" i="3"/>
  <c r="F199" i="3"/>
  <c r="E199" i="3"/>
  <c r="F198" i="3"/>
  <c r="E198" i="3"/>
  <c r="F197" i="3"/>
  <c r="E197" i="3"/>
  <c r="F196" i="3"/>
  <c r="E196" i="3"/>
  <c r="F195" i="3"/>
  <c r="E195" i="3"/>
  <c r="F194" i="3"/>
  <c r="E194" i="3"/>
  <c r="F193" i="3"/>
  <c r="E193" i="3"/>
  <c r="F192" i="3"/>
  <c r="E192" i="3"/>
  <c r="F191" i="3"/>
  <c r="E191" i="3"/>
  <c r="F190" i="3"/>
  <c r="E190" i="3"/>
  <c r="F189" i="3"/>
  <c r="E189" i="3"/>
  <c r="F188" i="3"/>
  <c r="E188" i="3"/>
  <c r="F187" i="3"/>
  <c r="E187" i="3"/>
  <c r="F186" i="3"/>
  <c r="E186" i="3"/>
  <c r="F185" i="3"/>
  <c r="E185" i="3"/>
  <c r="F184" i="3"/>
  <c r="E184" i="3"/>
  <c r="F183" i="3"/>
  <c r="E183" i="3"/>
  <c r="F182" i="3"/>
  <c r="E182" i="3"/>
  <c r="F181" i="3"/>
  <c r="E181" i="3"/>
  <c r="F180" i="3"/>
  <c r="E180" i="3"/>
  <c r="F179" i="3"/>
  <c r="E179" i="3"/>
  <c r="F178" i="3"/>
  <c r="E178" i="3"/>
  <c r="F177" i="3"/>
  <c r="E177" i="3"/>
  <c r="F176" i="3"/>
  <c r="E176" i="3"/>
  <c r="F175" i="3"/>
  <c r="E175" i="3"/>
  <c r="F174" i="3"/>
  <c r="E174" i="3"/>
  <c r="F173" i="3"/>
  <c r="E173" i="3"/>
  <c r="F172" i="3"/>
  <c r="E172" i="3"/>
  <c r="F171" i="3"/>
  <c r="E171" i="3"/>
  <c r="F170" i="3"/>
  <c r="E170" i="3"/>
  <c r="F169" i="3"/>
  <c r="E169" i="3"/>
  <c r="F168" i="3"/>
  <c r="E168" i="3"/>
  <c r="F167" i="3"/>
  <c r="E167" i="3"/>
  <c r="F166" i="3"/>
  <c r="E166" i="3"/>
  <c r="F165" i="3"/>
  <c r="E165" i="3"/>
  <c r="F164" i="3"/>
  <c r="E164" i="3"/>
  <c r="F163" i="3"/>
  <c r="E163" i="3"/>
  <c r="F162" i="3"/>
  <c r="E162" i="3"/>
  <c r="F161" i="3"/>
  <c r="E161" i="3"/>
  <c r="F160" i="3"/>
  <c r="E160" i="3"/>
  <c r="F159" i="3"/>
  <c r="E159" i="3"/>
  <c r="F158" i="3"/>
  <c r="E158" i="3"/>
  <c r="F157" i="3"/>
  <c r="E157" i="3"/>
  <c r="F156" i="3"/>
  <c r="E156" i="3"/>
  <c r="F155" i="3"/>
  <c r="E155" i="3"/>
  <c r="F154" i="3"/>
  <c r="E154" i="3"/>
  <c r="F153" i="3"/>
  <c r="E153" i="3"/>
  <c r="F152" i="3"/>
  <c r="E152" i="3"/>
  <c r="F151" i="3"/>
  <c r="E151" i="3"/>
  <c r="F150" i="3"/>
  <c r="E150" i="3"/>
  <c r="F149" i="3"/>
  <c r="E149" i="3"/>
  <c r="F148" i="3"/>
  <c r="E148" i="3"/>
  <c r="F147" i="3"/>
  <c r="E147" i="3"/>
  <c r="F146" i="3"/>
  <c r="E146" i="3"/>
  <c r="F145" i="3"/>
  <c r="E145" i="3"/>
  <c r="F144" i="3"/>
  <c r="E144" i="3"/>
  <c r="F143" i="3"/>
  <c r="E143" i="3"/>
  <c r="F142" i="3"/>
  <c r="E142" i="3"/>
  <c r="F141" i="3"/>
  <c r="E141" i="3"/>
  <c r="F140" i="3"/>
  <c r="E140" i="3"/>
  <c r="F139" i="3"/>
  <c r="E139" i="3"/>
  <c r="F138" i="3"/>
  <c r="E138" i="3"/>
  <c r="F137" i="3"/>
  <c r="E137" i="3"/>
  <c r="F136" i="3"/>
  <c r="E136" i="3"/>
  <c r="F135" i="3"/>
  <c r="E135" i="3"/>
  <c r="F134" i="3"/>
  <c r="E134" i="3"/>
  <c r="F133" i="3"/>
  <c r="E133" i="3"/>
  <c r="F132" i="3"/>
  <c r="E132" i="3"/>
  <c r="F131" i="3"/>
  <c r="E131" i="3"/>
  <c r="F130" i="3"/>
  <c r="E130" i="3"/>
  <c r="F129" i="3"/>
  <c r="E129" i="3"/>
  <c r="F128" i="3"/>
  <c r="E128" i="3"/>
  <c r="F127" i="3"/>
  <c r="E127" i="3"/>
  <c r="F126" i="3"/>
  <c r="E126" i="3"/>
  <c r="F125" i="3"/>
  <c r="E125" i="3"/>
  <c r="F124" i="3"/>
  <c r="E124" i="3"/>
  <c r="F123" i="3"/>
  <c r="E123" i="3"/>
  <c r="F122" i="3"/>
  <c r="E122" i="3"/>
  <c r="F121" i="3"/>
  <c r="E121" i="3"/>
  <c r="F120" i="3"/>
  <c r="E120" i="3"/>
  <c r="F119" i="3"/>
  <c r="E119" i="3"/>
  <c r="F118" i="3"/>
  <c r="E118" i="3"/>
  <c r="F117" i="3"/>
  <c r="E117" i="3"/>
  <c r="F116" i="3"/>
  <c r="E116" i="3"/>
  <c r="F115" i="3"/>
  <c r="E115" i="3"/>
  <c r="F114" i="3"/>
  <c r="E114" i="3"/>
  <c r="F113" i="3"/>
  <c r="E113" i="3"/>
  <c r="F112" i="3"/>
  <c r="E112" i="3"/>
  <c r="F111" i="3"/>
  <c r="E111" i="3"/>
  <c r="F110" i="3"/>
  <c r="E110" i="3"/>
  <c r="F109" i="3"/>
  <c r="E109" i="3"/>
  <c r="F108" i="3"/>
  <c r="E108" i="3"/>
  <c r="F107" i="3"/>
  <c r="E107" i="3"/>
  <c r="F106" i="3"/>
  <c r="E106" i="3"/>
  <c r="F105" i="3"/>
  <c r="E105" i="3"/>
  <c r="F104" i="3"/>
  <c r="E104" i="3"/>
  <c r="F103" i="3"/>
  <c r="E103" i="3"/>
  <c r="F102" i="3"/>
  <c r="E102" i="3"/>
  <c r="F101" i="3"/>
  <c r="E101" i="3"/>
  <c r="F100" i="3"/>
  <c r="E100" i="3"/>
  <c r="F99" i="3"/>
  <c r="E99" i="3"/>
  <c r="F98" i="3"/>
  <c r="E98" i="3"/>
  <c r="F97" i="3"/>
  <c r="E97" i="3"/>
  <c r="F96" i="3"/>
  <c r="E96" i="3"/>
  <c r="F95" i="3"/>
  <c r="E95" i="3"/>
  <c r="F94" i="3"/>
  <c r="E94" i="3"/>
  <c r="F93" i="3"/>
  <c r="E93" i="3"/>
  <c r="F92" i="3"/>
  <c r="E92" i="3"/>
  <c r="F91" i="3"/>
  <c r="E91" i="3"/>
  <c r="F90" i="3"/>
  <c r="E90" i="3"/>
  <c r="F89" i="3"/>
  <c r="E89" i="3"/>
  <c r="F88" i="3"/>
  <c r="E88" i="3"/>
  <c r="F87" i="3"/>
  <c r="E87" i="3"/>
  <c r="F86" i="3"/>
  <c r="E86" i="3"/>
  <c r="F85" i="3"/>
  <c r="E85" i="3"/>
  <c r="F84" i="3"/>
  <c r="E84" i="3"/>
  <c r="F83" i="3"/>
  <c r="E83" i="3"/>
  <c r="F82" i="3"/>
  <c r="E82" i="3"/>
  <c r="F81" i="3"/>
  <c r="E81" i="3"/>
  <c r="F80" i="3"/>
  <c r="E80" i="3"/>
  <c r="F79" i="3"/>
  <c r="E79" i="3"/>
  <c r="F78" i="3"/>
  <c r="E78" i="3"/>
  <c r="F77" i="3"/>
  <c r="E77" i="3"/>
  <c r="F76" i="3"/>
  <c r="E76" i="3"/>
  <c r="F75" i="3"/>
  <c r="E75" i="3"/>
  <c r="F74" i="3"/>
  <c r="E74" i="3"/>
  <c r="G74" i="3" s="1"/>
  <c r="H74" i="3" s="1"/>
  <c r="I74" i="3" s="1"/>
  <c r="F73" i="3"/>
  <c r="E73" i="3"/>
  <c r="F72" i="3"/>
  <c r="E72" i="3"/>
  <c r="F71" i="3"/>
  <c r="E71" i="3"/>
  <c r="F70" i="3"/>
  <c r="E70" i="3"/>
  <c r="F69" i="3"/>
  <c r="E69" i="3"/>
  <c r="F68" i="3"/>
  <c r="E68" i="3"/>
  <c r="F67" i="3"/>
  <c r="E67" i="3"/>
  <c r="F66" i="3"/>
  <c r="E66" i="3"/>
  <c r="F65" i="3"/>
  <c r="E65" i="3"/>
  <c r="F64" i="3"/>
  <c r="E64" i="3"/>
  <c r="F63" i="3"/>
  <c r="E63" i="3"/>
  <c r="F62" i="3"/>
  <c r="E62" i="3"/>
  <c r="F61" i="3"/>
  <c r="E61" i="3"/>
  <c r="F60" i="3"/>
  <c r="E60" i="3"/>
  <c r="F59" i="3"/>
  <c r="E59" i="3"/>
  <c r="F58" i="3"/>
  <c r="E58" i="3"/>
  <c r="F57" i="3"/>
  <c r="E57" i="3"/>
  <c r="F56" i="3"/>
  <c r="E56" i="3"/>
  <c r="F55" i="3"/>
  <c r="E55" i="3"/>
  <c r="F54" i="3"/>
  <c r="E54" i="3"/>
  <c r="F53" i="3"/>
  <c r="E53" i="3"/>
  <c r="F52" i="3"/>
  <c r="E52" i="3"/>
  <c r="F51" i="3"/>
  <c r="E51" i="3"/>
  <c r="F50" i="3"/>
  <c r="E50" i="3"/>
  <c r="F49" i="3"/>
  <c r="E49" i="3"/>
  <c r="F48" i="3"/>
  <c r="E48" i="3"/>
  <c r="F47" i="3"/>
  <c r="E47" i="3"/>
  <c r="F46" i="3"/>
  <c r="E46" i="3"/>
  <c r="F45" i="3"/>
  <c r="E45" i="3"/>
  <c r="F44" i="3"/>
  <c r="E44" i="3"/>
  <c r="F43" i="3"/>
  <c r="E43" i="3"/>
  <c r="F42" i="3"/>
  <c r="E42" i="3"/>
  <c r="F41" i="3"/>
  <c r="E41" i="3"/>
  <c r="F40" i="3"/>
  <c r="E40" i="3"/>
  <c r="F39" i="3"/>
  <c r="E39" i="3"/>
  <c r="F38" i="3"/>
  <c r="E38" i="3"/>
  <c r="F37" i="3"/>
  <c r="E37" i="3"/>
  <c r="F36" i="3"/>
  <c r="E36" i="3"/>
  <c r="F35" i="3"/>
  <c r="E35" i="3"/>
  <c r="F34" i="3"/>
  <c r="E34" i="3"/>
  <c r="F33" i="3"/>
  <c r="E33" i="3"/>
  <c r="F32" i="3"/>
  <c r="E32" i="3"/>
  <c r="F31" i="3"/>
  <c r="E31" i="3"/>
  <c r="F30" i="3"/>
  <c r="E30" i="3"/>
  <c r="F29" i="3"/>
  <c r="E29" i="3"/>
  <c r="F28" i="3"/>
  <c r="E28" i="3"/>
  <c r="F27" i="3"/>
  <c r="E27" i="3"/>
  <c r="F26" i="3"/>
  <c r="E26" i="3"/>
  <c r="F25" i="3"/>
  <c r="E25" i="3"/>
  <c r="F24" i="3"/>
  <c r="E24" i="3"/>
  <c r="F23" i="3"/>
  <c r="E23" i="3"/>
  <c r="F22" i="3"/>
  <c r="E22" i="3"/>
  <c r="F21" i="3"/>
  <c r="E21" i="3"/>
  <c r="F20" i="3"/>
  <c r="E20" i="3"/>
  <c r="F19" i="3"/>
  <c r="E19" i="3"/>
  <c r="F18" i="3"/>
  <c r="E18" i="3"/>
  <c r="F17" i="3"/>
  <c r="E17" i="3"/>
  <c r="F16" i="3"/>
  <c r="E16" i="3"/>
  <c r="F15" i="3"/>
  <c r="E15" i="3"/>
  <c r="F14" i="3"/>
  <c r="E14" i="3"/>
  <c r="F13" i="3"/>
  <c r="E13" i="3"/>
  <c r="F12" i="3"/>
  <c r="E12" i="3"/>
  <c r="F11" i="3"/>
  <c r="E11" i="3"/>
  <c r="F10" i="3"/>
  <c r="E10" i="3"/>
  <c r="F9" i="3"/>
  <c r="E9" i="3"/>
  <c r="F8" i="3"/>
  <c r="E8" i="3"/>
  <c r="F7" i="3"/>
  <c r="E7" i="3"/>
  <c r="F6" i="3"/>
  <c r="E6" i="3"/>
  <c r="F5" i="3"/>
  <c r="E5" i="3"/>
  <c r="F4" i="3"/>
  <c r="E4" i="3"/>
  <c r="F3" i="3"/>
  <c r="E3" i="3"/>
  <c r="F2" i="3"/>
  <c r="E2" i="3"/>
  <c r="F469" i="6"/>
  <c r="E469" i="6"/>
  <c r="F468" i="6"/>
  <c r="E468" i="6"/>
  <c r="F467" i="6"/>
  <c r="E467" i="6"/>
  <c r="F466" i="6"/>
  <c r="E466" i="6"/>
  <c r="F465" i="6"/>
  <c r="E465" i="6"/>
  <c r="F464" i="6"/>
  <c r="E464" i="6"/>
  <c r="F463" i="6"/>
  <c r="E463" i="6"/>
  <c r="F462" i="6"/>
  <c r="E462" i="6"/>
  <c r="F461" i="6"/>
  <c r="E461" i="6"/>
  <c r="F460" i="6"/>
  <c r="E460" i="6"/>
  <c r="F459" i="6"/>
  <c r="E459" i="6"/>
  <c r="F458" i="6"/>
  <c r="E458" i="6"/>
  <c r="F457" i="6"/>
  <c r="E457" i="6"/>
  <c r="F456" i="6"/>
  <c r="E456" i="6"/>
  <c r="F455" i="6"/>
  <c r="E455" i="6"/>
  <c r="F454" i="6"/>
  <c r="E454" i="6"/>
  <c r="F453" i="6"/>
  <c r="E453" i="6"/>
  <c r="F452" i="6"/>
  <c r="E452" i="6"/>
  <c r="F451" i="6"/>
  <c r="E451" i="6"/>
  <c r="F450" i="6"/>
  <c r="E450" i="6"/>
  <c r="F449" i="6"/>
  <c r="E449" i="6"/>
  <c r="F448" i="6"/>
  <c r="E448" i="6"/>
  <c r="F447" i="6"/>
  <c r="E447" i="6"/>
  <c r="F446" i="6"/>
  <c r="E446" i="6"/>
  <c r="F445" i="6"/>
  <c r="E445" i="6"/>
  <c r="F444" i="6"/>
  <c r="E444" i="6"/>
  <c r="F443" i="6"/>
  <c r="E443" i="6"/>
  <c r="F442" i="6"/>
  <c r="E442" i="6"/>
  <c r="F441" i="6"/>
  <c r="E441" i="6"/>
  <c r="F440" i="6"/>
  <c r="E440" i="6"/>
  <c r="F439" i="6"/>
  <c r="E439" i="6"/>
  <c r="F438" i="6"/>
  <c r="E438" i="6"/>
  <c r="F437" i="6"/>
  <c r="E437" i="6"/>
  <c r="F436" i="6"/>
  <c r="E436" i="6"/>
  <c r="F435" i="6"/>
  <c r="E435" i="6"/>
  <c r="F434" i="6"/>
  <c r="E434" i="6"/>
  <c r="F433" i="6"/>
  <c r="E433" i="6"/>
  <c r="F432" i="6"/>
  <c r="E432" i="6"/>
  <c r="F431" i="6"/>
  <c r="E431" i="6"/>
  <c r="F430" i="6"/>
  <c r="E430" i="6"/>
  <c r="F429" i="6"/>
  <c r="E429" i="6"/>
  <c r="F428" i="6"/>
  <c r="E428" i="6"/>
  <c r="F427" i="6"/>
  <c r="E427" i="6"/>
  <c r="F426" i="6"/>
  <c r="E426" i="6"/>
  <c r="F425" i="6"/>
  <c r="E425" i="6"/>
  <c r="F424" i="6"/>
  <c r="E424" i="6"/>
  <c r="F423" i="6"/>
  <c r="E423" i="6"/>
  <c r="F422" i="6"/>
  <c r="E422" i="6"/>
  <c r="F421" i="6"/>
  <c r="E421" i="6"/>
  <c r="F420" i="6"/>
  <c r="E420" i="6"/>
  <c r="F419" i="6"/>
  <c r="E419" i="6"/>
  <c r="F418" i="6"/>
  <c r="E418" i="6"/>
  <c r="F417" i="6"/>
  <c r="E417" i="6"/>
  <c r="F416" i="6"/>
  <c r="E416" i="6"/>
  <c r="F415" i="6"/>
  <c r="E415" i="6"/>
  <c r="F414" i="6"/>
  <c r="E414" i="6"/>
  <c r="F413" i="6"/>
  <c r="E413" i="6"/>
  <c r="F412" i="6"/>
  <c r="E412" i="6"/>
  <c r="F411" i="6"/>
  <c r="E411" i="6"/>
  <c r="F410" i="6"/>
  <c r="E410" i="6"/>
  <c r="F409" i="6"/>
  <c r="E409" i="6"/>
  <c r="F408" i="6"/>
  <c r="E408" i="6"/>
  <c r="F407" i="6"/>
  <c r="E407" i="6"/>
  <c r="F406" i="6"/>
  <c r="E406" i="6"/>
  <c r="F405" i="6"/>
  <c r="E405" i="6"/>
  <c r="F404" i="6"/>
  <c r="E404" i="6"/>
  <c r="F403" i="6"/>
  <c r="E403" i="6"/>
  <c r="F402" i="6"/>
  <c r="E402" i="6"/>
  <c r="F401" i="6"/>
  <c r="E401" i="6"/>
  <c r="F400" i="6"/>
  <c r="E400" i="6"/>
  <c r="F399" i="6"/>
  <c r="E399" i="6"/>
  <c r="F398" i="6"/>
  <c r="E398" i="6"/>
  <c r="F397" i="6"/>
  <c r="E397" i="6"/>
  <c r="F396" i="6"/>
  <c r="E396" i="6"/>
  <c r="F395" i="6"/>
  <c r="E395" i="6"/>
  <c r="F394" i="6"/>
  <c r="E394" i="6"/>
  <c r="F393" i="6"/>
  <c r="E393" i="6"/>
  <c r="F392" i="6"/>
  <c r="E392" i="6"/>
  <c r="F391" i="6"/>
  <c r="E391" i="6"/>
  <c r="F390" i="6"/>
  <c r="E390" i="6"/>
  <c r="F389" i="6"/>
  <c r="E389" i="6"/>
  <c r="F388" i="6"/>
  <c r="E388" i="6"/>
  <c r="F387" i="6"/>
  <c r="E387" i="6"/>
  <c r="F386" i="6"/>
  <c r="E386" i="6"/>
  <c r="F385" i="6"/>
  <c r="E385" i="6"/>
  <c r="F384" i="6"/>
  <c r="E384" i="6"/>
  <c r="F383" i="6"/>
  <c r="E383" i="6"/>
  <c r="F382" i="6"/>
  <c r="E382" i="6"/>
  <c r="F381" i="6"/>
  <c r="E381" i="6"/>
  <c r="F380" i="6"/>
  <c r="E380" i="6"/>
  <c r="F379" i="6"/>
  <c r="E379" i="6"/>
  <c r="F378" i="6"/>
  <c r="E378" i="6"/>
  <c r="F377" i="6"/>
  <c r="E377" i="6"/>
  <c r="F376" i="6"/>
  <c r="E376" i="6"/>
  <c r="F375" i="6"/>
  <c r="E375" i="6"/>
  <c r="F374" i="6"/>
  <c r="E374" i="6"/>
  <c r="F373" i="6"/>
  <c r="E373" i="6"/>
  <c r="F372" i="6"/>
  <c r="E372" i="6"/>
  <c r="F371" i="6"/>
  <c r="E371" i="6"/>
  <c r="F370" i="6"/>
  <c r="E370" i="6"/>
  <c r="F369" i="6"/>
  <c r="E369" i="6"/>
  <c r="F368" i="6"/>
  <c r="E368" i="6"/>
  <c r="F367" i="6"/>
  <c r="E367" i="6"/>
  <c r="F366" i="6"/>
  <c r="E366" i="6"/>
  <c r="F365" i="6"/>
  <c r="E365" i="6"/>
  <c r="F364" i="6"/>
  <c r="E364" i="6"/>
  <c r="F363" i="6"/>
  <c r="E363" i="6"/>
  <c r="F362" i="6"/>
  <c r="E362" i="6"/>
  <c r="F361" i="6"/>
  <c r="E361" i="6"/>
  <c r="F360" i="6"/>
  <c r="E360" i="6"/>
  <c r="F359" i="6"/>
  <c r="E359" i="6"/>
  <c r="F358" i="6"/>
  <c r="E358" i="6"/>
  <c r="F357" i="6"/>
  <c r="E357" i="6"/>
  <c r="F356" i="6"/>
  <c r="E356" i="6"/>
  <c r="F355" i="6"/>
  <c r="E355" i="6"/>
  <c r="F354" i="6"/>
  <c r="E354" i="6"/>
  <c r="F353" i="6"/>
  <c r="E353" i="6"/>
  <c r="F352" i="6"/>
  <c r="E352" i="6"/>
  <c r="F351" i="6"/>
  <c r="E351" i="6"/>
  <c r="F350" i="6"/>
  <c r="E350" i="6"/>
  <c r="F349" i="6"/>
  <c r="E349" i="6"/>
  <c r="F348" i="6"/>
  <c r="E348" i="6"/>
  <c r="F347" i="6"/>
  <c r="E347" i="6"/>
  <c r="F346" i="6"/>
  <c r="E346" i="6"/>
  <c r="F345" i="6"/>
  <c r="E345" i="6"/>
  <c r="F344" i="6"/>
  <c r="E344" i="6"/>
  <c r="F343" i="6"/>
  <c r="E343" i="6"/>
  <c r="F342" i="6"/>
  <c r="E342" i="6"/>
  <c r="F341" i="6"/>
  <c r="E341" i="6"/>
  <c r="F340" i="6"/>
  <c r="E340" i="6"/>
  <c r="F339" i="6"/>
  <c r="E339" i="6"/>
  <c r="F338" i="6"/>
  <c r="E338" i="6"/>
  <c r="F337" i="6"/>
  <c r="E337" i="6"/>
  <c r="F336" i="6"/>
  <c r="E336" i="6"/>
  <c r="F335" i="6"/>
  <c r="E335" i="6"/>
  <c r="F334" i="6"/>
  <c r="E334" i="6"/>
  <c r="F333" i="6"/>
  <c r="E333" i="6"/>
  <c r="F332" i="6"/>
  <c r="E332" i="6"/>
  <c r="F331" i="6"/>
  <c r="E331" i="6"/>
  <c r="F330" i="6"/>
  <c r="E330" i="6"/>
  <c r="F329" i="6"/>
  <c r="E329" i="6"/>
  <c r="F328" i="6"/>
  <c r="E328" i="6"/>
  <c r="F327" i="6"/>
  <c r="E327" i="6"/>
  <c r="F326" i="6"/>
  <c r="E326" i="6"/>
  <c r="F325" i="6"/>
  <c r="E325" i="6"/>
  <c r="F324" i="6"/>
  <c r="E324" i="6"/>
  <c r="F323" i="6"/>
  <c r="E323" i="6"/>
  <c r="F322" i="6"/>
  <c r="E322" i="6"/>
  <c r="F321" i="6"/>
  <c r="E321" i="6"/>
  <c r="F320" i="6"/>
  <c r="E320" i="6"/>
  <c r="F319" i="6"/>
  <c r="E319" i="6"/>
  <c r="F318" i="6"/>
  <c r="E318" i="6"/>
  <c r="F317" i="6"/>
  <c r="E317" i="6"/>
  <c r="F316" i="6"/>
  <c r="E316" i="6"/>
  <c r="F315" i="6"/>
  <c r="E315" i="6"/>
  <c r="F314" i="6"/>
  <c r="E314" i="6"/>
  <c r="F313" i="6"/>
  <c r="E313" i="6"/>
  <c r="F312" i="6"/>
  <c r="E312" i="6"/>
  <c r="F311" i="6"/>
  <c r="E311" i="6"/>
  <c r="F310" i="6"/>
  <c r="E310" i="6"/>
  <c r="F309" i="6"/>
  <c r="E309" i="6"/>
  <c r="F308" i="6"/>
  <c r="E308" i="6"/>
  <c r="F307" i="6"/>
  <c r="E307" i="6"/>
  <c r="F306" i="6"/>
  <c r="E306" i="6"/>
  <c r="F305" i="6"/>
  <c r="E305" i="6"/>
  <c r="F304" i="6"/>
  <c r="E304" i="6"/>
  <c r="F303" i="6"/>
  <c r="E303" i="6"/>
  <c r="F302" i="6"/>
  <c r="E302" i="6"/>
  <c r="F301" i="6"/>
  <c r="E301" i="6"/>
  <c r="F300" i="6"/>
  <c r="E300" i="6"/>
  <c r="F299" i="6"/>
  <c r="E299" i="6"/>
  <c r="F298" i="6"/>
  <c r="E298" i="6"/>
  <c r="F297" i="6"/>
  <c r="E297" i="6"/>
  <c r="F296" i="6"/>
  <c r="E296" i="6"/>
  <c r="F295" i="6"/>
  <c r="E295" i="6"/>
  <c r="F294" i="6"/>
  <c r="E294" i="6"/>
  <c r="F293" i="6"/>
  <c r="E293" i="6"/>
  <c r="F292" i="6"/>
  <c r="E292" i="6"/>
  <c r="F291" i="6"/>
  <c r="E291" i="6"/>
  <c r="F290" i="6"/>
  <c r="E290" i="6"/>
  <c r="F289" i="6"/>
  <c r="E289" i="6"/>
  <c r="F288" i="6"/>
  <c r="E288" i="6"/>
  <c r="F287" i="6"/>
  <c r="E287" i="6"/>
  <c r="F286" i="6"/>
  <c r="E286" i="6"/>
  <c r="F285" i="6"/>
  <c r="E285" i="6"/>
  <c r="F284" i="6"/>
  <c r="E284" i="6"/>
  <c r="F283" i="6"/>
  <c r="E283" i="6"/>
  <c r="F282" i="6"/>
  <c r="E282" i="6"/>
  <c r="F281" i="6"/>
  <c r="E281" i="6"/>
  <c r="F280" i="6"/>
  <c r="E280" i="6"/>
  <c r="F279" i="6"/>
  <c r="E279" i="6"/>
  <c r="F278" i="6"/>
  <c r="E278" i="6"/>
  <c r="F277" i="6"/>
  <c r="E277" i="6"/>
  <c r="F276" i="6"/>
  <c r="E276" i="6"/>
  <c r="F275" i="6"/>
  <c r="E275" i="6"/>
  <c r="F274" i="6"/>
  <c r="E274" i="6"/>
  <c r="F273" i="6"/>
  <c r="E273" i="6"/>
  <c r="F272" i="6"/>
  <c r="E272" i="6"/>
  <c r="F271" i="6"/>
  <c r="E271" i="6"/>
  <c r="F270" i="6"/>
  <c r="E270" i="6"/>
  <c r="F269" i="6"/>
  <c r="E269" i="6"/>
  <c r="F268" i="6"/>
  <c r="E268" i="6"/>
  <c r="F267" i="6"/>
  <c r="E267" i="6"/>
  <c r="F266" i="6"/>
  <c r="E266" i="6"/>
  <c r="F265" i="6"/>
  <c r="E265" i="6"/>
  <c r="F264" i="6"/>
  <c r="E264" i="6"/>
  <c r="F263" i="6"/>
  <c r="E263" i="6"/>
  <c r="F262" i="6"/>
  <c r="E262" i="6"/>
  <c r="F261" i="6"/>
  <c r="E261" i="6"/>
  <c r="F260" i="6"/>
  <c r="E260" i="6"/>
  <c r="F259" i="6"/>
  <c r="E259" i="6"/>
  <c r="F258" i="6"/>
  <c r="E258" i="6"/>
  <c r="F257" i="6"/>
  <c r="E257" i="6"/>
  <c r="F256" i="6"/>
  <c r="E256" i="6"/>
  <c r="F255" i="6"/>
  <c r="E255" i="6"/>
  <c r="F254" i="6"/>
  <c r="E254" i="6"/>
  <c r="F253" i="6"/>
  <c r="E253" i="6"/>
  <c r="F252" i="6"/>
  <c r="E252" i="6"/>
  <c r="F251" i="6"/>
  <c r="E251" i="6"/>
  <c r="F250" i="6"/>
  <c r="E250" i="6"/>
  <c r="F249" i="6"/>
  <c r="E249" i="6"/>
  <c r="F248" i="6"/>
  <c r="E248" i="6"/>
  <c r="F247" i="6"/>
  <c r="E247" i="6"/>
  <c r="F246" i="6"/>
  <c r="E246" i="6"/>
  <c r="F245" i="6"/>
  <c r="E245" i="6"/>
  <c r="F244" i="6"/>
  <c r="E244" i="6"/>
  <c r="F243" i="6"/>
  <c r="E243" i="6"/>
  <c r="F242" i="6"/>
  <c r="E242" i="6"/>
  <c r="F241" i="6"/>
  <c r="E241" i="6"/>
  <c r="F240" i="6"/>
  <c r="E240" i="6"/>
  <c r="F239" i="6"/>
  <c r="E239" i="6"/>
  <c r="F238" i="6"/>
  <c r="E238" i="6"/>
  <c r="F237" i="6"/>
  <c r="E237" i="6"/>
  <c r="F236" i="6"/>
  <c r="E236" i="6"/>
  <c r="F235" i="6"/>
  <c r="E235" i="6"/>
  <c r="F234" i="6"/>
  <c r="E234" i="6"/>
  <c r="F233" i="6"/>
  <c r="E233" i="6"/>
  <c r="F232" i="6"/>
  <c r="E232" i="6"/>
  <c r="F231" i="6"/>
  <c r="E231" i="6"/>
  <c r="F230" i="6"/>
  <c r="E230" i="6"/>
  <c r="F229" i="6"/>
  <c r="E229" i="6"/>
  <c r="F228" i="6"/>
  <c r="E228" i="6"/>
  <c r="F227" i="6"/>
  <c r="E227" i="6"/>
  <c r="F226" i="6"/>
  <c r="E226" i="6"/>
  <c r="F225" i="6"/>
  <c r="E225" i="6"/>
  <c r="F224" i="6"/>
  <c r="E224" i="6"/>
  <c r="F223" i="6"/>
  <c r="E223" i="6"/>
  <c r="F222" i="6"/>
  <c r="E222" i="6"/>
  <c r="F221" i="6"/>
  <c r="E221" i="6"/>
  <c r="F220" i="6"/>
  <c r="E220" i="6"/>
  <c r="F219" i="6"/>
  <c r="E219" i="6"/>
  <c r="F218" i="6"/>
  <c r="E218" i="6"/>
  <c r="F217" i="6"/>
  <c r="E217" i="6"/>
  <c r="F216" i="6"/>
  <c r="E216" i="6"/>
  <c r="F215" i="6"/>
  <c r="E215" i="6"/>
  <c r="F214" i="6"/>
  <c r="E214" i="6"/>
  <c r="F213" i="6"/>
  <c r="E213" i="6"/>
  <c r="F212" i="6"/>
  <c r="E212" i="6"/>
  <c r="F211" i="6"/>
  <c r="E211" i="6"/>
  <c r="F210" i="6"/>
  <c r="E210" i="6"/>
  <c r="F209" i="6"/>
  <c r="E209" i="6"/>
  <c r="F208" i="6"/>
  <c r="E208" i="6"/>
  <c r="F207" i="6"/>
  <c r="E207" i="6"/>
  <c r="F206" i="6"/>
  <c r="E206" i="6"/>
  <c r="F205" i="6"/>
  <c r="E205" i="6"/>
  <c r="F204" i="6"/>
  <c r="E204" i="6"/>
  <c r="F203" i="6"/>
  <c r="E203" i="6"/>
  <c r="F202" i="6"/>
  <c r="E202" i="6"/>
  <c r="F201" i="6"/>
  <c r="E201" i="6"/>
  <c r="F200" i="6"/>
  <c r="E200" i="6"/>
  <c r="F199" i="6"/>
  <c r="E199" i="6"/>
  <c r="F198" i="6"/>
  <c r="E198" i="6"/>
  <c r="F197" i="6"/>
  <c r="E197" i="6"/>
  <c r="F196" i="6"/>
  <c r="E196" i="6"/>
  <c r="F195" i="6"/>
  <c r="E195" i="6"/>
  <c r="F194" i="6"/>
  <c r="E194" i="6"/>
  <c r="F193" i="6"/>
  <c r="E193" i="6"/>
  <c r="F192" i="6"/>
  <c r="E192" i="6"/>
  <c r="F191" i="6"/>
  <c r="E191" i="6"/>
  <c r="F190" i="6"/>
  <c r="E190" i="6"/>
  <c r="F189" i="6"/>
  <c r="E189" i="6"/>
  <c r="F188" i="6"/>
  <c r="E188" i="6"/>
  <c r="F187" i="6"/>
  <c r="E187" i="6"/>
  <c r="F186" i="6"/>
  <c r="E186" i="6"/>
  <c r="F185" i="6"/>
  <c r="E185" i="6"/>
  <c r="F184" i="6"/>
  <c r="E184" i="6"/>
  <c r="F183" i="6"/>
  <c r="E183" i="6"/>
  <c r="F182" i="6"/>
  <c r="E182" i="6"/>
  <c r="F181" i="6"/>
  <c r="E181" i="6"/>
  <c r="F180" i="6"/>
  <c r="E180" i="6"/>
  <c r="F179" i="6"/>
  <c r="E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F169" i="6"/>
  <c r="E169" i="6"/>
  <c r="F168" i="6"/>
  <c r="E168" i="6"/>
  <c r="F167" i="6"/>
  <c r="E167" i="6"/>
  <c r="F166" i="6"/>
  <c r="E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F156" i="6"/>
  <c r="E156" i="6"/>
  <c r="F155" i="6"/>
  <c r="E155" i="6"/>
  <c r="F154" i="6"/>
  <c r="E154" i="6"/>
  <c r="F153" i="6"/>
  <c r="E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F143" i="6"/>
  <c r="E143" i="6"/>
  <c r="F142" i="6"/>
  <c r="E142" i="6"/>
  <c r="F141" i="6"/>
  <c r="E141" i="6"/>
  <c r="F140" i="6"/>
  <c r="E140" i="6"/>
  <c r="F139" i="6"/>
  <c r="E139" i="6"/>
  <c r="F138" i="6"/>
  <c r="E138" i="6"/>
  <c r="F137" i="6"/>
  <c r="E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F130" i="6"/>
  <c r="E130" i="6"/>
  <c r="F129" i="6"/>
  <c r="E129" i="6"/>
  <c r="F128" i="6"/>
  <c r="E128" i="6"/>
  <c r="F127" i="6"/>
  <c r="E127" i="6"/>
  <c r="F126" i="6"/>
  <c r="E126" i="6"/>
  <c r="F125" i="6"/>
  <c r="E125" i="6"/>
  <c r="F124" i="6"/>
  <c r="E124" i="6"/>
  <c r="F123" i="6"/>
  <c r="E123" i="6"/>
  <c r="F122" i="6"/>
  <c r="E122" i="6"/>
  <c r="F121" i="6"/>
  <c r="E121" i="6"/>
  <c r="F120" i="6"/>
  <c r="E120" i="6"/>
  <c r="F119" i="6"/>
  <c r="E119" i="6"/>
  <c r="F118" i="6"/>
  <c r="E118" i="6"/>
  <c r="F117" i="6"/>
  <c r="E117" i="6"/>
  <c r="F116" i="6"/>
  <c r="E116" i="6"/>
  <c r="F115" i="6"/>
  <c r="E115" i="6"/>
  <c r="F114" i="6"/>
  <c r="E114" i="6"/>
  <c r="F113" i="6"/>
  <c r="E113" i="6"/>
  <c r="F112" i="6"/>
  <c r="E112" i="6"/>
  <c r="F111" i="6"/>
  <c r="E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F104" i="6"/>
  <c r="E104" i="6"/>
  <c r="F103" i="6"/>
  <c r="E103" i="6"/>
  <c r="F102" i="6"/>
  <c r="E102" i="6"/>
  <c r="F101" i="6"/>
  <c r="E101" i="6"/>
  <c r="F100" i="6"/>
  <c r="E100" i="6"/>
  <c r="F99" i="6"/>
  <c r="E99" i="6"/>
  <c r="F98" i="6"/>
  <c r="E98" i="6"/>
  <c r="F97" i="6"/>
  <c r="E97" i="6"/>
  <c r="F96" i="6"/>
  <c r="E96" i="6"/>
  <c r="F95" i="6"/>
  <c r="E95" i="6"/>
  <c r="F94" i="6"/>
  <c r="E94" i="6"/>
  <c r="F93" i="6"/>
  <c r="E93" i="6"/>
  <c r="F92" i="6"/>
  <c r="E92" i="6"/>
  <c r="F91" i="6"/>
  <c r="E91" i="6"/>
  <c r="F90" i="6"/>
  <c r="E90" i="6"/>
  <c r="F89" i="6"/>
  <c r="E89" i="6"/>
  <c r="F88" i="6"/>
  <c r="E88" i="6"/>
  <c r="F87" i="6"/>
  <c r="E87" i="6"/>
  <c r="F86" i="6"/>
  <c r="E86" i="6"/>
  <c r="F85" i="6"/>
  <c r="E85" i="6"/>
  <c r="F84" i="6"/>
  <c r="E84" i="6"/>
  <c r="F83" i="6"/>
  <c r="E83" i="6"/>
  <c r="F82" i="6"/>
  <c r="E82" i="6"/>
  <c r="F81" i="6"/>
  <c r="E81" i="6"/>
  <c r="F80" i="6"/>
  <c r="E80" i="6"/>
  <c r="F79" i="6"/>
  <c r="E79" i="6"/>
  <c r="F78" i="6"/>
  <c r="E78" i="6"/>
  <c r="F77" i="6"/>
  <c r="E77" i="6"/>
  <c r="F76" i="6"/>
  <c r="E76" i="6"/>
  <c r="F75" i="6"/>
  <c r="E75" i="6"/>
  <c r="F74" i="6"/>
  <c r="E74" i="6"/>
  <c r="F73" i="6"/>
  <c r="E73" i="6"/>
  <c r="F72" i="6"/>
  <c r="E72" i="6"/>
  <c r="F71" i="6"/>
  <c r="E71" i="6"/>
  <c r="F70" i="6"/>
  <c r="E70" i="6"/>
  <c r="F69" i="6"/>
  <c r="E69" i="6"/>
  <c r="F68" i="6"/>
  <c r="E68" i="6"/>
  <c r="F67" i="6"/>
  <c r="E67" i="6"/>
  <c r="F66" i="6"/>
  <c r="E66" i="6"/>
  <c r="F65" i="6"/>
  <c r="E65" i="6"/>
  <c r="F64" i="6"/>
  <c r="E64" i="6"/>
  <c r="F63" i="6"/>
  <c r="E63" i="6"/>
  <c r="F62" i="6"/>
  <c r="E62" i="6"/>
  <c r="F61" i="6"/>
  <c r="E61" i="6"/>
  <c r="F60" i="6"/>
  <c r="E60" i="6"/>
  <c r="F59" i="6"/>
  <c r="E59" i="6"/>
  <c r="F58" i="6"/>
  <c r="E58" i="6"/>
  <c r="F57" i="6"/>
  <c r="E57" i="6"/>
  <c r="F56" i="6"/>
  <c r="E56" i="6"/>
  <c r="F55" i="6"/>
  <c r="E55" i="6"/>
  <c r="F54" i="6"/>
  <c r="E54" i="6"/>
  <c r="F53" i="6"/>
  <c r="E53" i="6"/>
  <c r="F52" i="6"/>
  <c r="E52" i="6"/>
  <c r="F51" i="6"/>
  <c r="E51" i="6"/>
  <c r="F50" i="6"/>
  <c r="E50" i="6"/>
  <c r="F49" i="6"/>
  <c r="E49" i="6"/>
  <c r="F48" i="6"/>
  <c r="E48" i="6"/>
  <c r="F47" i="6"/>
  <c r="E47" i="6"/>
  <c r="F46" i="6"/>
  <c r="E46" i="6"/>
  <c r="F45" i="6"/>
  <c r="E45" i="6"/>
  <c r="F44" i="6"/>
  <c r="E44" i="6"/>
  <c r="F43" i="6"/>
  <c r="E43" i="6"/>
  <c r="F42" i="6"/>
  <c r="E42" i="6"/>
  <c r="F41" i="6"/>
  <c r="E41" i="6"/>
  <c r="F40" i="6"/>
  <c r="E40" i="6"/>
  <c r="F39" i="6"/>
  <c r="E39" i="6"/>
  <c r="F38" i="6"/>
  <c r="E38" i="6"/>
  <c r="F37" i="6"/>
  <c r="E37" i="6"/>
  <c r="F36" i="6"/>
  <c r="E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F26" i="6"/>
  <c r="E26" i="6"/>
  <c r="F25" i="6"/>
  <c r="E25" i="6"/>
  <c r="F24" i="6"/>
  <c r="E24" i="6"/>
  <c r="F23" i="6"/>
  <c r="E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F13" i="6"/>
  <c r="E13" i="6"/>
  <c r="F12" i="6"/>
  <c r="E12" i="6"/>
  <c r="F11" i="6"/>
  <c r="E11" i="6"/>
  <c r="F10" i="6"/>
  <c r="E10" i="6"/>
  <c r="F9" i="6"/>
  <c r="E9" i="6"/>
  <c r="F8" i="6"/>
  <c r="E8" i="6"/>
  <c r="F7" i="6"/>
  <c r="E7" i="6"/>
  <c r="F6" i="6"/>
  <c r="E6" i="6"/>
  <c r="F5" i="6"/>
  <c r="E5" i="6"/>
  <c r="F4" i="6"/>
  <c r="E4" i="6"/>
  <c r="F3" i="6"/>
  <c r="E3" i="6"/>
  <c r="F2" i="6"/>
  <c r="E2" i="6"/>
  <c r="D469" i="6"/>
  <c r="D468" i="6"/>
  <c r="D467" i="6"/>
  <c r="D466" i="6"/>
  <c r="D465" i="6"/>
  <c r="D464" i="6"/>
  <c r="D463" i="6"/>
  <c r="D462" i="6"/>
  <c r="D461" i="6"/>
  <c r="D460" i="6"/>
  <c r="D459" i="6"/>
  <c r="D458" i="6"/>
  <c r="D457" i="6"/>
  <c r="D456" i="6"/>
  <c r="D455" i="6"/>
  <c r="D454" i="6"/>
  <c r="D453" i="6"/>
  <c r="D452" i="6"/>
  <c r="D451" i="6"/>
  <c r="D450" i="6"/>
  <c r="D449" i="6"/>
  <c r="D448" i="6"/>
  <c r="D447" i="6"/>
  <c r="D446" i="6"/>
  <c r="D445" i="6"/>
  <c r="D444" i="6"/>
  <c r="D443" i="6"/>
  <c r="D442" i="6"/>
  <c r="D441" i="6"/>
  <c r="D440" i="6"/>
  <c r="D439" i="6"/>
  <c r="D438" i="6"/>
  <c r="D437" i="6"/>
  <c r="D436" i="6"/>
  <c r="D435" i="6"/>
  <c r="D434" i="6"/>
  <c r="D433" i="6"/>
  <c r="D432" i="6"/>
  <c r="D431" i="6"/>
  <c r="D430" i="6"/>
  <c r="D429" i="6"/>
  <c r="D428" i="6"/>
  <c r="D427" i="6"/>
  <c r="D426" i="6"/>
  <c r="D425" i="6"/>
  <c r="D424" i="6"/>
  <c r="D423" i="6"/>
  <c r="D422" i="6"/>
  <c r="D421" i="6"/>
  <c r="D420" i="6"/>
  <c r="D419" i="6"/>
  <c r="D418" i="6"/>
  <c r="D417" i="6"/>
  <c r="D416" i="6"/>
  <c r="D415" i="6"/>
  <c r="D414" i="6"/>
  <c r="D413" i="6"/>
  <c r="D412" i="6"/>
  <c r="D411" i="6"/>
  <c r="D410" i="6"/>
  <c r="D409" i="6"/>
  <c r="D408" i="6"/>
  <c r="D407" i="6"/>
  <c r="D406" i="6"/>
  <c r="D405" i="6"/>
  <c r="D404" i="6"/>
  <c r="D403" i="6"/>
  <c r="D402" i="6"/>
  <c r="D401" i="6"/>
  <c r="D400" i="6"/>
  <c r="D399" i="6"/>
  <c r="D398" i="6"/>
  <c r="D397" i="6"/>
  <c r="D396" i="6"/>
  <c r="D395" i="6"/>
  <c r="D394" i="6"/>
  <c r="D393" i="6"/>
  <c r="D392" i="6"/>
  <c r="D391" i="6"/>
  <c r="D390" i="6"/>
  <c r="D389" i="6"/>
  <c r="D388" i="6"/>
  <c r="D387" i="6"/>
  <c r="D386" i="6"/>
  <c r="D385" i="6"/>
  <c r="D384" i="6"/>
  <c r="D383" i="6"/>
  <c r="D382" i="6"/>
  <c r="D381" i="6"/>
  <c r="D380" i="6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361" i="6"/>
  <c r="D360" i="6"/>
  <c r="D359" i="6"/>
  <c r="D358" i="6"/>
  <c r="D357" i="6"/>
  <c r="D356" i="6"/>
  <c r="D355" i="6"/>
  <c r="D354" i="6"/>
  <c r="D353" i="6"/>
  <c r="D352" i="6"/>
  <c r="D351" i="6"/>
  <c r="D350" i="6"/>
  <c r="D349" i="6"/>
  <c r="D348" i="6"/>
  <c r="D347" i="6"/>
  <c r="D346" i="6"/>
  <c r="D345" i="6"/>
  <c r="D344" i="6"/>
  <c r="D343" i="6"/>
  <c r="D342" i="6"/>
  <c r="D341" i="6"/>
  <c r="D340" i="6"/>
  <c r="D339" i="6"/>
  <c r="D338" i="6"/>
  <c r="D337" i="6"/>
  <c r="D336" i="6"/>
  <c r="D335" i="6"/>
  <c r="D334" i="6"/>
  <c r="D333" i="6"/>
  <c r="D332" i="6"/>
  <c r="D331" i="6"/>
  <c r="D330" i="6"/>
  <c r="D329" i="6"/>
  <c r="D328" i="6"/>
  <c r="D327" i="6"/>
  <c r="D326" i="6"/>
  <c r="D325" i="6"/>
  <c r="D324" i="6"/>
  <c r="D323" i="6"/>
  <c r="D322" i="6"/>
  <c r="D321" i="6"/>
  <c r="D320" i="6"/>
  <c r="D319" i="6"/>
  <c r="D318" i="6"/>
  <c r="D317" i="6"/>
  <c r="D316" i="6"/>
  <c r="D315" i="6"/>
  <c r="D314" i="6"/>
  <c r="D313" i="6"/>
  <c r="D312" i="6"/>
  <c r="D311" i="6"/>
  <c r="D310" i="6"/>
  <c r="D309" i="6"/>
  <c r="D308" i="6"/>
  <c r="D307" i="6"/>
  <c r="D306" i="6"/>
  <c r="D305" i="6"/>
  <c r="D304" i="6"/>
  <c r="D303" i="6"/>
  <c r="D302" i="6"/>
  <c r="D301" i="6"/>
  <c r="D300" i="6"/>
  <c r="D299" i="6"/>
  <c r="D298" i="6"/>
  <c r="D297" i="6"/>
  <c r="D296" i="6"/>
  <c r="D295" i="6"/>
  <c r="D294" i="6"/>
  <c r="D293" i="6"/>
  <c r="D292" i="6"/>
  <c r="D291" i="6"/>
  <c r="D290" i="6"/>
  <c r="D289" i="6"/>
  <c r="D288" i="6"/>
  <c r="D287" i="6"/>
  <c r="D286" i="6"/>
  <c r="D285" i="6"/>
  <c r="D284" i="6"/>
  <c r="D283" i="6"/>
  <c r="D282" i="6"/>
  <c r="D281" i="6"/>
  <c r="D280" i="6"/>
  <c r="D279" i="6"/>
  <c r="D278" i="6"/>
  <c r="D277" i="6"/>
  <c r="D276" i="6"/>
  <c r="D275" i="6"/>
  <c r="D274" i="6"/>
  <c r="D273" i="6"/>
  <c r="D272" i="6"/>
  <c r="D271" i="6"/>
  <c r="D270" i="6"/>
  <c r="D269" i="6"/>
  <c r="D268" i="6"/>
  <c r="D267" i="6"/>
  <c r="D266" i="6"/>
  <c r="D265" i="6"/>
  <c r="D264" i="6"/>
  <c r="D263" i="6"/>
  <c r="D262" i="6"/>
  <c r="D261" i="6"/>
  <c r="D260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244" i="6"/>
  <c r="D243" i="6"/>
  <c r="D242" i="6"/>
  <c r="D241" i="6"/>
  <c r="D240" i="6"/>
  <c r="D239" i="6"/>
  <c r="D238" i="6"/>
  <c r="D237" i="6"/>
  <c r="D236" i="6"/>
  <c r="D235" i="6"/>
  <c r="D234" i="6"/>
  <c r="D233" i="6"/>
  <c r="D232" i="6"/>
  <c r="D231" i="6"/>
  <c r="D230" i="6"/>
  <c r="D229" i="6"/>
  <c r="D228" i="6"/>
  <c r="D227" i="6"/>
  <c r="D226" i="6"/>
  <c r="D225" i="6"/>
  <c r="D224" i="6"/>
  <c r="D223" i="6"/>
  <c r="D222" i="6"/>
  <c r="D221" i="6"/>
  <c r="D220" i="6"/>
  <c r="D219" i="6"/>
  <c r="D218" i="6"/>
  <c r="D217" i="6"/>
  <c r="D216" i="6"/>
  <c r="D215" i="6"/>
  <c r="D214" i="6"/>
  <c r="D213" i="6"/>
  <c r="D212" i="6"/>
  <c r="D211" i="6"/>
  <c r="D210" i="6"/>
  <c r="D209" i="6"/>
  <c r="D208" i="6"/>
  <c r="D207" i="6"/>
  <c r="D206" i="6"/>
  <c r="D205" i="6"/>
  <c r="D204" i="6"/>
  <c r="D203" i="6"/>
  <c r="D202" i="6"/>
  <c r="D201" i="6"/>
  <c r="D200" i="6"/>
  <c r="D199" i="6"/>
  <c r="D198" i="6"/>
  <c r="D197" i="6"/>
  <c r="D196" i="6"/>
  <c r="D195" i="6"/>
  <c r="D194" i="6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F466" i="2"/>
  <c r="E466" i="2"/>
  <c r="F465" i="2"/>
  <c r="E465" i="2"/>
  <c r="F464" i="2"/>
  <c r="E464" i="2"/>
  <c r="F463" i="2"/>
  <c r="E463" i="2"/>
  <c r="F462" i="2"/>
  <c r="E462" i="2"/>
  <c r="F461" i="2"/>
  <c r="E461" i="2"/>
  <c r="F460" i="2"/>
  <c r="E460" i="2"/>
  <c r="F459" i="2"/>
  <c r="E459" i="2"/>
  <c r="F458" i="2"/>
  <c r="E458" i="2"/>
  <c r="F457" i="2"/>
  <c r="E457" i="2"/>
  <c r="F456" i="2"/>
  <c r="E456" i="2"/>
  <c r="F455" i="2"/>
  <c r="E455" i="2"/>
  <c r="F454" i="2"/>
  <c r="E454" i="2"/>
  <c r="F453" i="2"/>
  <c r="E453" i="2"/>
  <c r="F452" i="2"/>
  <c r="E452" i="2"/>
  <c r="F451" i="2"/>
  <c r="E451" i="2"/>
  <c r="F450" i="2"/>
  <c r="E450" i="2"/>
  <c r="F449" i="2"/>
  <c r="E449" i="2"/>
  <c r="F448" i="2"/>
  <c r="E448" i="2"/>
  <c r="F447" i="2"/>
  <c r="E447" i="2"/>
  <c r="F446" i="2"/>
  <c r="E446" i="2"/>
  <c r="F445" i="2"/>
  <c r="E445" i="2"/>
  <c r="F444" i="2"/>
  <c r="E444" i="2"/>
  <c r="F443" i="2"/>
  <c r="E443" i="2"/>
  <c r="F442" i="2"/>
  <c r="E442" i="2"/>
  <c r="F441" i="2"/>
  <c r="E441" i="2"/>
  <c r="F440" i="2"/>
  <c r="E440" i="2"/>
  <c r="F439" i="2"/>
  <c r="E439" i="2"/>
  <c r="F438" i="2"/>
  <c r="E438" i="2"/>
  <c r="F437" i="2"/>
  <c r="E437" i="2"/>
  <c r="F436" i="2"/>
  <c r="E436" i="2"/>
  <c r="F435" i="2"/>
  <c r="E435" i="2"/>
  <c r="F434" i="2"/>
  <c r="E434" i="2"/>
  <c r="F433" i="2"/>
  <c r="E433" i="2"/>
  <c r="F432" i="2"/>
  <c r="E432" i="2"/>
  <c r="F431" i="2"/>
  <c r="E431" i="2"/>
  <c r="F430" i="2"/>
  <c r="E430" i="2"/>
  <c r="F429" i="2"/>
  <c r="E429" i="2"/>
  <c r="F428" i="2"/>
  <c r="E428" i="2"/>
  <c r="F427" i="2"/>
  <c r="E427" i="2"/>
  <c r="F426" i="2"/>
  <c r="E426" i="2"/>
  <c r="F425" i="2"/>
  <c r="E425" i="2"/>
  <c r="F424" i="2"/>
  <c r="E424" i="2"/>
  <c r="F423" i="2"/>
  <c r="E423" i="2"/>
  <c r="F422" i="2"/>
  <c r="E422" i="2"/>
  <c r="F421" i="2"/>
  <c r="E421" i="2"/>
  <c r="F420" i="2"/>
  <c r="E420" i="2"/>
  <c r="F419" i="2"/>
  <c r="E419" i="2"/>
  <c r="F418" i="2"/>
  <c r="E418" i="2"/>
  <c r="F417" i="2"/>
  <c r="E417" i="2"/>
  <c r="F416" i="2"/>
  <c r="E416" i="2"/>
  <c r="F415" i="2"/>
  <c r="E415" i="2"/>
  <c r="F414" i="2"/>
  <c r="E414" i="2"/>
  <c r="F413" i="2"/>
  <c r="E413" i="2"/>
  <c r="F412" i="2"/>
  <c r="E412" i="2"/>
  <c r="F411" i="2"/>
  <c r="E411" i="2"/>
  <c r="F410" i="2"/>
  <c r="E410" i="2"/>
  <c r="F409" i="2"/>
  <c r="E409" i="2"/>
  <c r="F408" i="2"/>
  <c r="E408" i="2"/>
  <c r="F407" i="2"/>
  <c r="E407" i="2"/>
  <c r="F406" i="2"/>
  <c r="E406" i="2"/>
  <c r="F405" i="2"/>
  <c r="E405" i="2"/>
  <c r="F404" i="2"/>
  <c r="E404" i="2"/>
  <c r="F403" i="2"/>
  <c r="E403" i="2"/>
  <c r="F402" i="2"/>
  <c r="E402" i="2"/>
  <c r="F401" i="2"/>
  <c r="E401" i="2"/>
  <c r="F400" i="2"/>
  <c r="E400" i="2"/>
  <c r="F399" i="2"/>
  <c r="E399" i="2"/>
  <c r="F398" i="2"/>
  <c r="E398" i="2"/>
  <c r="F397" i="2"/>
  <c r="E397" i="2"/>
  <c r="F396" i="2"/>
  <c r="E396" i="2"/>
  <c r="F395" i="2"/>
  <c r="E395" i="2"/>
  <c r="F394" i="2"/>
  <c r="E394" i="2"/>
  <c r="F393" i="2"/>
  <c r="E393" i="2"/>
  <c r="F392" i="2"/>
  <c r="E392" i="2"/>
  <c r="F391" i="2"/>
  <c r="E391" i="2"/>
  <c r="F390" i="2"/>
  <c r="E390" i="2"/>
  <c r="F389" i="2"/>
  <c r="E389" i="2"/>
  <c r="F388" i="2"/>
  <c r="E388" i="2"/>
  <c r="F387" i="2"/>
  <c r="E387" i="2"/>
  <c r="F386" i="2"/>
  <c r="E386" i="2"/>
  <c r="F385" i="2"/>
  <c r="E385" i="2"/>
  <c r="F384" i="2"/>
  <c r="E384" i="2"/>
  <c r="F383" i="2"/>
  <c r="E383" i="2"/>
  <c r="F382" i="2"/>
  <c r="E382" i="2"/>
  <c r="F381" i="2"/>
  <c r="E381" i="2"/>
  <c r="F380" i="2"/>
  <c r="E380" i="2"/>
  <c r="F379" i="2"/>
  <c r="E379" i="2"/>
  <c r="F378" i="2"/>
  <c r="E378" i="2"/>
  <c r="F377" i="2"/>
  <c r="E377" i="2"/>
  <c r="F376" i="2"/>
  <c r="E376" i="2"/>
  <c r="F375" i="2"/>
  <c r="E375" i="2"/>
  <c r="F374" i="2"/>
  <c r="E374" i="2"/>
  <c r="F373" i="2"/>
  <c r="E373" i="2"/>
  <c r="F372" i="2"/>
  <c r="E372" i="2"/>
  <c r="F371" i="2"/>
  <c r="E371" i="2"/>
  <c r="F370" i="2"/>
  <c r="E370" i="2"/>
  <c r="F369" i="2"/>
  <c r="E369" i="2"/>
  <c r="F368" i="2"/>
  <c r="E368" i="2"/>
  <c r="F367" i="2"/>
  <c r="E367" i="2"/>
  <c r="F366" i="2"/>
  <c r="E366" i="2"/>
  <c r="F365" i="2"/>
  <c r="E365" i="2"/>
  <c r="F364" i="2"/>
  <c r="E364" i="2"/>
  <c r="F363" i="2"/>
  <c r="E363" i="2"/>
  <c r="F362" i="2"/>
  <c r="E362" i="2"/>
  <c r="F361" i="2"/>
  <c r="E361" i="2"/>
  <c r="F360" i="2"/>
  <c r="E360" i="2"/>
  <c r="F359" i="2"/>
  <c r="E359" i="2"/>
  <c r="F358" i="2"/>
  <c r="E358" i="2"/>
  <c r="F357" i="2"/>
  <c r="E357" i="2"/>
  <c r="F356" i="2"/>
  <c r="E356" i="2"/>
  <c r="F355" i="2"/>
  <c r="E355" i="2"/>
  <c r="F354" i="2"/>
  <c r="E354" i="2"/>
  <c r="F353" i="2"/>
  <c r="E353" i="2"/>
  <c r="F352" i="2"/>
  <c r="E352" i="2"/>
  <c r="F351" i="2"/>
  <c r="E351" i="2"/>
  <c r="F350" i="2"/>
  <c r="E350" i="2"/>
  <c r="F349" i="2"/>
  <c r="E349" i="2"/>
  <c r="F348" i="2"/>
  <c r="E348" i="2"/>
  <c r="F347" i="2"/>
  <c r="E347" i="2"/>
  <c r="F346" i="2"/>
  <c r="E346" i="2"/>
  <c r="F345" i="2"/>
  <c r="E345" i="2"/>
  <c r="F344" i="2"/>
  <c r="E344" i="2"/>
  <c r="F343" i="2"/>
  <c r="E343" i="2"/>
  <c r="F342" i="2"/>
  <c r="E342" i="2"/>
  <c r="F341" i="2"/>
  <c r="E341" i="2"/>
  <c r="F340" i="2"/>
  <c r="E340" i="2"/>
  <c r="F339" i="2"/>
  <c r="E339" i="2"/>
  <c r="F338" i="2"/>
  <c r="E338" i="2"/>
  <c r="F337" i="2"/>
  <c r="E337" i="2"/>
  <c r="F336" i="2"/>
  <c r="E336" i="2"/>
  <c r="F335" i="2"/>
  <c r="E335" i="2"/>
  <c r="F334" i="2"/>
  <c r="E334" i="2"/>
  <c r="F333" i="2"/>
  <c r="E333" i="2"/>
  <c r="F332" i="2"/>
  <c r="E332" i="2"/>
  <c r="F331" i="2"/>
  <c r="E331" i="2"/>
  <c r="F330" i="2"/>
  <c r="E330" i="2"/>
  <c r="F329" i="2"/>
  <c r="E329" i="2"/>
  <c r="F328" i="2"/>
  <c r="E328" i="2"/>
  <c r="F327" i="2"/>
  <c r="E327" i="2"/>
  <c r="F326" i="2"/>
  <c r="E326" i="2"/>
  <c r="F325" i="2"/>
  <c r="E325" i="2"/>
  <c r="F324" i="2"/>
  <c r="E324" i="2"/>
  <c r="F323" i="2"/>
  <c r="E323" i="2"/>
  <c r="F322" i="2"/>
  <c r="E322" i="2"/>
  <c r="F321" i="2"/>
  <c r="E321" i="2"/>
  <c r="F320" i="2"/>
  <c r="E320" i="2"/>
  <c r="F319" i="2"/>
  <c r="E319" i="2"/>
  <c r="F318" i="2"/>
  <c r="E318" i="2"/>
  <c r="F317" i="2"/>
  <c r="E317" i="2"/>
  <c r="F316" i="2"/>
  <c r="E316" i="2"/>
  <c r="F315" i="2"/>
  <c r="E315" i="2"/>
  <c r="F314" i="2"/>
  <c r="E314" i="2"/>
  <c r="F313" i="2"/>
  <c r="E313" i="2"/>
  <c r="F312" i="2"/>
  <c r="E312" i="2"/>
  <c r="F311" i="2"/>
  <c r="E311" i="2"/>
  <c r="F310" i="2"/>
  <c r="E310" i="2"/>
  <c r="F309" i="2"/>
  <c r="E309" i="2"/>
  <c r="F308" i="2"/>
  <c r="E308" i="2"/>
  <c r="F307" i="2"/>
  <c r="E307" i="2"/>
  <c r="F306" i="2"/>
  <c r="E306" i="2"/>
  <c r="F305" i="2"/>
  <c r="E305" i="2"/>
  <c r="F304" i="2"/>
  <c r="E304" i="2"/>
  <c r="F303" i="2"/>
  <c r="E303" i="2"/>
  <c r="F302" i="2"/>
  <c r="E302" i="2"/>
  <c r="F301" i="2"/>
  <c r="E301" i="2"/>
  <c r="F300" i="2"/>
  <c r="E300" i="2"/>
  <c r="F299" i="2"/>
  <c r="E299" i="2"/>
  <c r="F298" i="2"/>
  <c r="E298" i="2"/>
  <c r="F297" i="2"/>
  <c r="E297" i="2"/>
  <c r="F296" i="2"/>
  <c r="E296" i="2"/>
  <c r="F295" i="2"/>
  <c r="E295" i="2"/>
  <c r="F294" i="2"/>
  <c r="E294" i="2"/>
  <c r="F293" i="2"/>
  <c r="E293" i="2"/>
  <c r="F292" i="2"/>
  <c r="E292" i="2"/>
  <c r="F291" i="2"/>
  <c r="E291" i="2"/>
  <c r="F290" i="2"/>
  <c r="E290" i="2"/>
  <c r="F289" i="2"/>
  <c r="E289" i="2"/>
  <c r="F288" i="2"/>
  <c r="E288" i="2"/>
  <c r="F287" i="2"/>
  <c r="E287" i="2"/>
  <c r="F286" i="2"/>
  <c r="E286" i="2"/>
  <c r="F285" i="2"/>
  <c r="E285" i="2"/>
  <c r="F284" i="2"/>
  <c r="E284" i="2"/>
  <c r="F283" i="2"/>
  <c r="E283" i="2"/>
  <c r="F282" i="2"/>
  <c r="E282" i="2"/>
  <c r="F281" i="2"/>
  <c r="E281" i="2"/>
  <c r="F280" i="2"/>
  <c r="E280" i="2"/>
  <c r="F279" i="2"/>
  <c r="E279" i="2"/>
  <c r="F278" i="2"/>
  <c r="E278" i="2"/>
  <c r="F277" i="2"/>
  <c r="E277" i="2"/>
  <c r="F276" i="2"/>
  <c r="E276" i="2"/>
  <c r="F275" i="2"/>
  <c r="E275" i="2"/>
  <c r="F274" i="2"/>
  <c r="E274" i="2"/>
  <c r="F273" i="2"/>
  <c r="E273" i="2"/>
  <c r="F272" i="2"/>
  <c r="E272" i="2"/>
  <c r="F271" i="2"/>
  <c r="E271" i="2"/>
  <c r="F270" i="2"/>
  <c r="E270" i="2"/>
  <c r="F269" i="2"/>
  <c r="E269" i="2"/>
  <c r="F268" i="2"/>
  <c r="E268" i="2"/>
  <c r="F267" i="2"/>
  <c r="E267" i="2"/>
  <c r="F266" i="2"/>
  <c r="E266" i="2"/>
  <c r="F265" i="2"/>
  <c r="E265" i="2"/>
  <c r="F264" i="2"/>
  <c r="E264" i="2"/>
  <c r="F263" i="2"/>
  <c r="E263" i="2"/>
  <c r="F262" i="2"/>
  <c r="E262" i="2"/>
  <c r="F261" i="2"/>
  <c r="E261" i="2"/>
  <c r="F260" i="2"/>
  <c r="E260" i="2"/>
  <c r="F259" i="2"/>
  <c r="E259" i="2"/>
  <c r="F258" i="2"/>
  <c r="E258" i="2"/>
  <c r="F257" i="2"/>
  <c r="E257" i="2"/>
  <c r="F256" i="2"/>
  <c r="E256" i="2"/>
  <c r="F255" i="2"/>
  <c r="E255" i="2"/>
  <c r="F254" i="2"/>
  <c r="E254" i="2"/>
  <c r="F253" i="2"/>
  <c r="E253" i="2"/>
  <c r="F252" i="2"/>
  <c r="E252" i="2"/>
  <c r="F251" i="2"/>
  <c r="E251" i="2"/>
  <c r="F250" i="2"/>
  <c r="E250" i="2"/>
  <c r="F249" i="2"/>
  <c r="E249" i="2"/>
  <c r="F248" i="2"/>
  <c r="E248" i="2"/>
  <c r="F247" i="2"/>
  <c r="E247" i="2"/>
  <c r="F246" i="2"/>
  <c r="E246" i="2"/>
  <c r="F245" i="2"/>
  <c r="E245" i="2"/>
  <c r="F244" i="2"/>
  <c r="E244" i="2"/>
  <c r="F243" i="2"/>
  <c r="E243" i="2"/>
  <c r="F242" i="2"/>
  <c r="E242" i="2"/>
  <c r="F241" i="2"/>
  <c r="E241" i="2"/>
  <c r="F240" i="2"/>
  <c r="E240" i="2"/>
  <c r="F239" i="2"/>
  <c r="E239" i="2"/>
  <c r="F238" i="2"/>
  <c r="E238" i="2"/>
  <c r="F237" i="2"/>
  <c r="E237" i="2"/>
  <c r="F236" i="2"/>
  <c r="E236" i="2"/>
  <c r="F235" i="2"/>
  <c r="E235" i="2"/>
  <c r="F234" i="2"/>
  <c r="E234" i="2"/>
  <c r="F233" i="2"/>
  <c r="E233" i="2"/>
  <c r="F232" i="2"/>
  <c r="E232" i="2"/>
  <c r="F231" i="2"/>
  <c r="E231" i="2"/>
  <c r="F230" i="2"/>
  <c r="E230" i="2"/>
  <c r="F229" i="2"/>
  <c r="E229" i="2"/>
  <c r="F228" i="2"/>
  <c r="E228" i="2"/>
  <c r="F227" i="2"/>
  <c r="E227" i="2"/>
  <c r="F226" i="2"/>
  <c r="E226" i="2"/>
  <c r="F225" i="2"/>
  <c r="E225" i="2"/>
  <c r="F224" i="2"/>
  <c r="E224" i="2"/>
  <c r="F223" i="2"/>
  <c r="E223" i="2"/>
  <c r="F222" i="2"/>
  <c r="E222" i="2"/>
  <c r="F221" i="2"/>
  <c r="E221" i="2"/>
  <c r="F220" i="2"/>
  <c r="E220" i="2"/>
  <c r="F219" i="2"/>
  <c r="E219" i="2"/>
  <c r="F218" i="2"/>
  <c r="E218" i="2"/>
  <c r="F217" i="2"/>
  <c r="E217" i="2"/>
  <c r="F216" i="2"/>
  <c r="E216" i="2"/>
  <c r="F215" i="2"/>
  <c r="E215" i="2"/>
  <c r="F214" i="2"/>
  <c r="E214" i="2"/>
  <c r="F213" i="2"/>
  <c r="E213" i="2"/>
  <c r="F212" i="2"/>
  <c r="E212" i="2"/>
  <c r="F211" i="2"/>
  <c r="E211" i="2"/>
  <c r="F210" i="2"/>
  <c r="E210" i="2"/>
  <c r="F209" i="2"/>
  <c r="E209" i="2"/>
  <c r="F208" i="2"/>
  <c r="E208" i="2"/>
  <c r="F207" i="2"/>
  <c r="E207" i="2"/>
  <c r="F206" i="2"/>
  <c r="E206" i="2"/>
  <c r="F205" i="2"/>
  <c r="E205" i="2"/>
  <c r="F204" i="2"/>
  <c r="E204" i="2"/>
  <c r="F203" i="2"/>
  <c r="E203" i="2"/>
  <c r="F202" i="2"/>
  <c r="E202" i="2"/>
  <c r="F201" i="2"/>
  <c r="E201" i="2"/>
  <c r="F200" i="2"/>
  <c r="E200" i="2"/>
  <c r="F199" i="2"/>
  <c r="E199" i="2"/>
  <c r="F198" i="2"/>
  <c r="E198" i="2"/>
  <c r="F197" i="2"/>
  <c r="E197" i="2"/>
  <c r="F196" i="2"/>
  <c r="E196" i="2"/>
  <c r="F195" i="2"/>
  <c r="E195" i="2"/>
  <c r="F194" i="2"/>
  <c r="E194" i="2"/>
  <c r="F193" i="2"/>
  <c r="E193" i="2"/>
  <c r="F192" i="2"/>
  <c r="E192" i="2"/>
  <c r="F191" i="2"/>
  <c r="E191" i="2"/>
  <c r="F190" i="2"/>
  <c r="E190" i="2"/>
  <c r="F189" i="2"/>
  <c r="E189" i="2"/>
  <c r="F188" i="2"/>
  <c r="E188" i="2"/>
  <c r="F187" i="2"/>
  <c r="E187" i="2"/>
  <c r="F186" i="2"/>
  <c r="E186" i="2"/>
  <c r="F185" i="2"/>
  <c r="E185" i="2"/>
  <c r="F184" i="2"/>
  <c r="E184" i="2"/>
  <c r="F183" i="2"/>
  <c r="E183" i="2"/>
  <c r="F182" i="2"/>
  <c r="E182" i="2"/>
  <c r="F181" i="2"/>
  <c r="E181" i="2"/>
  <c r="F180" i="2"/>
  <c r="E180" i="2"/>
  <c r="F179" i="2"/>
  <c r="E179" i="2"/>
  <c r="F178" i="2"/>
  <c r="E178" i="2"/>
  <c r="F177" i="2"/>
  <c r="E177" i="2"/>
  <c r="F176" i="2"/>
  <c r="E176" i="2"/>
  <c r="F175" i="2"/>
  <c r="E175" i="2"/>
  <c r="F174" i="2"/>
  <c r="E174" i="2"/>
  <c r="F173" i="2"/>
  <c r="E173" i="2"/>
  <c r="F172" i="2"/>
  <c r="E172" i="2"/>
  <c r="F171" i="2"/>
  <c r="E171" i="2"/>
  <c r="F170" i="2"/>
  <c r="E170" i="2"/>
  <c r="F169" i="2"/>
  <c r="E169" i="2"/>
  <c r="F168" i="2"/>
  <c r="E168" i="2"/>
  <c r="F167" i="2"/>
  <c r="E167" i="2"/>
  <c r="F166" i="2"/>
  <c r="E166" i="2"/>
  <c r="F165" i="2"/>
  <c r="E165" i="2"/>
  <c r="F164" i="2"/>
  <c r="E164" i="2"/>
  <c r="F163" i="2"/>
  <c r="E163" i="2"/>
  <c r="F162" i="2"/>
  <c r="E162" i="2"/>
  <c r="F161" i="2"/>
  <c r="E161" i="2"/>
  <c r="F160" i="2"/>
  <c r="E160" i="2"/>
  <c r="F159" i="2"/>
  <c r="E159" i="2"/>
  <c r="F158" i="2"/>
  <c r="E158" i="2"/>
  <c r="F157" i="2"/>
  <c r="E157" i="2"/>
  <c r="F156" i="2"/>
  <c r="E156" i="2"/>
  <c r="F155" i="2"/>
  <c r="E155" i="2"/>
  <c r="F154" i="2"/>
  <c r="E154" i="2"/>
  <c r="F153" i="2"/>
  <c r="E153" i="2"/>
  <c r="F152" i="2"/>
  <c r="E152" i="2"/>
  <c r="F151" i="2"/>
  <c r="E151" i="2"/>
  <c r="F150" i="2"/>
  <c r="E150" i="2"/>
  <c r="F149" i="2"/>
  <c r="E149" i="2"/>
  <c r="F148" i="2"/>
  <c r="E148" i="2"/>
  <c r="F147" i="2"/>
  <c r="E147" i="2"/>
  <c r="F146" i="2"/>
  <c r="E146" i="2"/>
  <c r="F145" i="2"/>
  <c r="E145" i="2"/>
  <c r="F144" i="2"/>
  <c r="E144" i="2"/>
  <c r="F143" i="2"/>
  <c r="E143" i="2"/>
  <c r="F142" i="2"/>
  <c r="E142" i="2"/>
  <c r="F141" i="2"/>
  <c r="E141" i="2"/>
  <c r="F140" i="2"/>
  <c r="E140" i="2"/>
  <c r="F139" i="2"/>
  <c r="E139" i="2"/>
  <c r="F138" i="2"/>
  <c r="E138" i="2"/>
  <c r="F137" i="2"/>
  <c r="E137" i="2"/>
  <c r="F136" i="2"/>
  <c r="E136" i="2"/>
  <c r="F135" i="2"/>
  <c r="E135" i="2"/>
  <c r="F134" i="2"/>
  <c r="E134" i="2"/>
  <c r="F133" i="2"/>
  <c r="E133" i="2"/>
  <c r="F132" i="2"/>
  <c r="E132" i="2"/>
  <c r="F131" i="2"/>
  <c r="E131" i="2"/>
  <c r="F130" i="2"/>
  <c r="E130" i="2"/>
  <c r="F129" i="2"/>
  <c r="E129" i="2"/>
  <c r="F128" i="2"/>
  <c r="E128" i="2"/>
  <c r="F127" i="2"/>
  <c r="E127" i="2"/>
  <c r="F126" i="2"/>
  <c r="E126" i="2"/>
  <c r="F125" i="2"/>
  <c r="E125" i="2"/>
  <c r="F124" i="2"/>
  <c r="E124" i="2"/>
  <c r="F123" i="2"/>
  <c r="E123" i="2"/>
  <c r="F122" i="2"/>
  <c r="E122" i="2"/>
  <c r="F121" i="2"/>
  <c r="E121" i="2"/>
  <c r="F120" i="2"/>
  <c r="E120" i="2"/>
  <c r="F119" i="2"/>
  <c r="E119" i="2"/>
  <c r="F118" i="2"/>
  <c r="E118" i="2"/>
  <c r="F117" i="2"/>
  <c r="E117" i="2"/>
  <c r="F116" i="2"/>
  <c r="E116" i="2"/>
  <c r="F115" i="2"/>
  <c r="E115" i="2"/>
  <c r="F114" i="2"/>
  <c r="E114" i="2"/>
  <c r="F113" i="2"/>
  <c r="E113" i="2"/>
  <c r="F112" i="2"/>
  <c r="E112" i="2"/>
  <c r="F111" i="2"/>
  <c r="E111" i="2"/>
  <c r="F110" i="2"/>
  <c r="E110" i="2"/>
  <c r="F109" i="2"/>
  <c r="E109" i="2"/>
  <c r="F108" i="2"/>
  <c r="E108" i="2"/>
  <c r="F107" i="2"/>
  <c r="E107" i="2"/>
  <c r="F106" i="2"/>
  <c r="E106" i="2"/>
  <c r="F105" i="2"/>
  <c r="E105" i="2"/>
  <c r="F104" i="2"/>
  <c r="E104" i="2"/>
  <c r="F103" i="2"/>
  <c r="E103" i="2"/>
  <c r="F102" i="2"/>
  <c r="E102" i="2"/>
  <c r="F101" i="2"/>
  <c r="E101" i="2"/>
  <c r="F100" i="2"/>
  <c r="E100" i="2"/>
  <c r="F99" i="2"/>
  <c r="E99" i="2"/>
  <c r="F98" i="2"/>
  <c r="E98" i="2"/>
  <c r="F97" i="2"/>
  <c r="E97" i="2"/>
  <c r="F96" i="2"/>
  <c r="E96" i="2"/>
  <c r="F95" i="2"/>
  <c r="E95" i="2"/>
  <c r="F94" i="2"/>
  <c r="E94" i="2"/>
  <c r="F93" i="2"/>
  <c r="E93" i="2"/>
  <c r="F92" i="2"/>
  <c r="E92" i="2"/>
  <c r="F91" i="2"/>
  <c r="E91" i="2"/>
  <c r="F90" i="2"/>
  <c r="E90" i="2"/>
  <c r="F89" i="2"/>
  <c r="E89" i="2"/>
  <c r="F88" i="2"/>
  <c r="E88" i="2"/>
  <c r="F87" i="2"/>
  <c r="E87" i="2"/>
  <c r="F86" i="2"/>
  <c r="E86" i="2"/>
  <c r="F85" i="2"/>
  <c r="E85" i="2"/>
  <c r="F84" i="2"/>
  <c r="E84" i="2"/>
  <c r="F83" i="2"/>
  <c r="E83" i="2"/>
  <c r="F82" i="2"/>
  <c r="E82" i="2"/>
  <c r="F81" i="2"/>
  <c r="E81" i="2"/>
  <c r="F80" i="2"/>
  <c r="E80" i="2"/>
  <c r="F79" i="2"/>
  <c r="E79" i="2"/>
  <c r="F78" i="2"/>
  <c r="E78" i="2"/>
  <c r="F77" i="2"/>
  <c r="E77" i="2"/>
  <c r="F76" i="2"/>
  <c r="E76" i="2"/>
  <c r="F75" i="2"/>
  <c r="E75" i="2"/>
  <c r="F74" i="2"/>
  <c r="E74" i="2"/>
  <c r="F73" i="2"/>
  <c r="E73" i="2"/>
  <c r="F72" i="2"/>
  <c r="E72" i="2"/>
  <c r="F71" i="2"/>
  <c r="E71" i="2"/>
  <c r="F70" i="2"/>
  <c r="E70" i="2"/>
  <c r="F69" i="2"/>
  <c r="E69" i="2"/>
  <c r="F68" i="2"/>
  <c r="E68" i="2"/>
  <c r="F67" i="2"/>
  <c r="E67" i="2"/>
  <c r="F66" i="2"/>
  <c r="E66" i="2"/>
  <c r="F65" i="2"/>
  <c r="E65" i="2"/>
  <c r="F64" i="2"/>
  <c r="E64" i="2"/>
  <c r="F63" i="2"/>
  <c r="E63" i="2"/>
  <c r="F62" i="2"/>
  <c r="E62" i="2"/>
  <c r="F61" i="2"/>
  <c r="E61" i="2"/>
  <c r="F60" i="2"/>
  <c r="E60" i="2"/>
  <c r="F59" i="2"/>
  <c r="E59" i="2"/>
  <c r="F58" i="2"/>
  <c r="E58" i="2"/>
  <c r="F57" i="2"/>
  <c r="E57" i="2"/>
  <c r="F56" i="2"/>
  <c r="E56" i="2"/>
  <c r="F55" i="2"/>
  <c r="E55" i="2"/>
  <c r="F54" i="2"/>
  <c r="E54" i="2"/>
  <c r="F53" i="2"/>
  <c r="E53" i="2"/>
  <c r="F52" i="2"/>
  <c r="E52" i="2"/>
  <c r="F51" i="2"/>
  <c r="E51" i="2"/>
  <c r="F50" i="2"/>
  <c r="E50" i="2"/>
  <c r="F49" i="2"/>
  <c r="E49" i="2"/>
  <c r="F48" i="2"/>
  <c r="E48" i="2"/>
  <c r="F47" i="2"/>
  <c r="E47" i="2"/>
  <c r="F46" i="2"/>
  <c r="E46" i="2"/>
  <c r="F45" i="2"/>
  <c r="E45" i="2"/>
  <c r="F44" i="2"/>
  <c r="E44" i="2"/>
  <c r="F43" i="2"/>
  <c r="E43" i="2"/>
  <c r="F42" i="2"/>
  <c r="E42" i="2"/>
  <c r="F41" i="2"/>
  <c r="E41" i="2"/>
  <c r="F40" i="2"/>
  <c r="E40" i="2"/>
  <c r="F39" i="2"/>
  <c r="E39" i="2"/>
  <c r="F38" i="2"/>
  <c r="E38" i="2"/>
  <c r="F37" i="2"/>
  <c r="E37" i="2"/>
  <c r="F36" i="2"/>
  <c r="E36" i="2"/>
  <c r="F35" i="2"/>
  <c r="E35" i="2"/>
  <c r="F34" i="2"/>
  <c r="E34" i="2"/>
  <c r="F33" i="2"/>
  <c r="E33" i="2"/>
  <c r="F32" i="2"/>
  <c r="E32" i="2"/>
  <c r="F31" i="2"/>
  <c r="E31" i="2"/>
  <c r="F30" i="2"/>
  <c r="E30" i="2"/>
  <c r="F29" i="2"/>
  <c r="E29" i="2"/>
  <c r="F28" i="2"/>
  <c r="E28" i="2"/>
  <c r="F27" i="2"/>
  <c r="E27" i="2"/>
  <c r="F26" i="2"/>
  <c r="E26" i="2"/>
  <c r="F25" i="2"/>
  <c r="E25" i="2"/>
  <c r="F24" i="2"/>
  <c r="E24" i="2"/>
  <c r="F23" i="2"/>
  <c r="E23" i="2"/>
  <c r="F22" i="2"/>
  <c r="E22" i="2"/>
  <c r="F21" i="2"/>
  <c r="E21" i="2"/>
  <c r="F20" i="2"/>
  <c r="E20" i="2"/>
  <c r="F19" i="2"/>
  <c r="E19" i="2"/>
  <c r="F18" i="2"/>
  <c r="E18" i="2"/>
  <c r="F17" i="2"/>
  <c r="E17" i="2"/>
  <c r="F16" i="2"/>
  <c r="E16" i="2"/>
  <c r="F15" i="2"/>
  <c r="E15" i="2"/>
  <c r="F14" i="2"/>
  <c r="E14" i="2"/>
  <c r="F13" i="2"/>
  <c r="E13" i="2"/>
  <c r="F12" i="2"/>
  <c r="E12" i="2"/>
  <c r="F11" i="2"/>
  <c r="E11" i="2"/>
  <c r="F10" i="2"/>
  <c r="E10" i="2"/>
  <c r="F9" i="2"/>
  <c r="E9" i="2"/>
  <c r="F8" i="2"/>
  <c r="E8" i="2"/>
  <c r="F7" i="2"/>
  <c r="E7" i="2"/>
  <c r="F6" i="2"/>
  <c r="E6" i="2"/>
  <c r="F5" i="2"/>
  <c r="E5" i="2"/>
  <c r="F4" i="2"/>
  <c r="E4" i="2"/>
  <c r="F3" i="2"/>
  <c r="E3" i="2"/>
  <c r="F2" i="2"/>
  <c r="E2" i="2"/>
  <c r="D466" i="2"/>
  <c r="D465" i="2"/>
  <c r="D464" i="2"/>
  <c r="D463" i="2"/>
  <c r="D462" i="2"/>
  <c r="D461" i="2"/>
  <c r="D460" i="2"/>
  <c r="D459" i="2"/>
  <c r="D458" i="2"/>
  <c r="D457" i="2"/>
  <c r="D456" i="2"/>
  <c r="D455" i="2"/>
  <c r="D454" i="2"/>
  <c r="D453" i="2"/>
  <c r="D452" i="2"/>
  <c r="D451" i="2"/>
  <c r="D450" i="2"/>
  <c r="D449" i="2"/>
  <c r="D448" i="2"/>
  <c r="D447" i="2"/>
  <c r="D446" i="2"/>
  <c r="D445" i="2"/>
  <c r="D444" i="2"/>
  <c r="D443" i="2"/>
  <c r="D442" i="2"/>
  <c r="D441" i="2"/>
  <c r="D440" i="2"/>
  <c r="D439" i="2"/>
  <c r="D438" i="2"/>
  <c r="D437" i="2"/>
  <c r="D436" i="2"/>
  <c r="D435" i="2"/>
  <c r="D434" i="2"/>
  <c r="D433" i="2"/>
  <c r="D432" i="2"/>
  <c r="D431" i="2"/>
  <c r="D430" i="2"/>
  <c r="D429" i="2"/>
  <c r="D428" i="2"/>
  <c r="D427" i="2"/>
  <c r="D426" i="2"/>
  <c r="D425" i="2"/>
  <c r="D424" i="2"/>
  <c r="D423" i="2"/>
  <c r="D422" i="2"/>
  <c r="D421" i="2"/>
  <c r="D420" i="2"/>
  <c r="D419" i="2"/>
  <c r="D418" i="2"/>
  <c r="D417" i="2"/>
  <c r="D416" i="2"/>
  <c r="D415" i="2"/>
  <c r="D414" i="2"/>
  <c r="D413" i="2"/>
  <c r="D412" i="2"/>
  <c r="D411" i="2"/>
  <c r="D410" i="2"/>
  <c r="D409" i="2"/>
  <c r="D408" i="2"/>
  <c r="D407" i="2"/>
  <c r="D406" i="2"/>
  <c r="D405" i="2"/>
  <c r="D404" i="2"/>
  <c r="D403" i="2"/>
  <c r="D402" i="2"/>
  <c r="D401" i="2"/>
  <c r="D400" i="2"/>
  <c r="D399" i="2"/>
  <c r="D398" i="2"/>
  <c r="D397" i="2"/>
  <c r="D396" i="2"/>
  <c r="D395" i="2"/>
  <c r="D394" i="2"/>
  <c r="D393" i="2"/>
  <c r="D392" i="2"/>
  <c r="D391" i="2"/>
  <c r="D390" i="2"/>
  <c r="D389" i="2"/>
  <c r="D388" i="2"/>
  <c r="D387" i="2"/>
  <c r="D386" i="2"/>
  <c r="D385" i="2"/>
  <c r="D384" i="2"/>
  <c r="D383" i="2"/>
  <c r="D382" i="2"/>
  <c r="D381" i="2"/>
  <c r="D380" i="2"/>
  <c r="D379" i="2"/>
  <c r="D378" i="2"/>
  <c r="D377" i="2"/>
  <c r="D376" i="2"/>
  <c r="D375" i="2"/>
  <c r="D374" i="2"/>
  <c r="D373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1" i="2"/>
  <c r="D350" i="2"/>
  <c r="D349" i="2"/>
  <c r="D348" i="2"/>
  <c r="D347" i="2"/>
  <c r="D346" i="2"/>
  <c r="D345" i="2"/>
  <c r="D344" i="2"/>
  <c r="D343" i="2"/>
  <c r="D342" i="2"/>
  <c r="D341" i="2"/>
  <c r="D340" i="2"/>
  <c r="D339" i="2"/>
  <c r="D338" i="2"/>
  <c r="D337" i="2"/>
  <c r="D336" i="2"/>
  <c r="D335" i="2"/>
  <c r="D334" i="2"/>
  <c r="D333" i="2"/>
  <c r="D332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F469" i="1"/>
  <c r="E469" i="1"/>
  <c r="F468" i="1"/>
  <c r="E468" i="1"/>
  <c r="F467" i="1"/>
  <c r="E467" i="1"/>
  <c r="F466" i="1"/>
  <c r="E466" i="1"/>
  <c r="F465" i="1"/>
  <c r="E465" i="1"/>
  <c r="F464" i="1"/>
  <c r="E464" i="1"/>
  <c r="F463" i="1"/>
  <c r="E463" i="1"/>
  <c r="F462" i="1"/>
  <c r="E462" i="1"/>
  <c r="F461" i="1"/>
  <c r="E461" i="1"/>
  <c r="F460" i="1"/>
  <c r="E460" i="1"/>
  <c r="F459" i="1"/>
  <c r="E459" i="1"/>
  <c r="F458" i="1"/>
  <c r="E458" i="1"/>
  <c r="F457" i="1"/>
  <c r="E457" i="1"/>
  <c r="F456" i="1"/>
  <c r="E456" i="1"/>
  <c r="F455" i="1"/>
  <c r="E455" i="1"/>
  <c r="F454" i="1"/>
  <c r="E454" i="1"/>
  <c r="F453" i="1"/>
  <c r="E453" i="1"/>
  <c r="F452" i="1"/>
  <c r="E452" i="1"/>
  <c r="F451" i="1"/>
  <c r="E451" i="1"/>
  <c r="F450" i="1"/>
  <c r="E450" i="1"/>
  <c r="F449" i="1"/>
  <c r="E449" i="1"/>
  <c r="F448" i="1"/>
  <c r="E448" i="1"/>
  <c r="F447" i="1"/>
  <c r="E447" i="1"/>
  <c r="F446" i="1"/>
  <c r="E446" i="1"/>
  <c r="F445" i="1"/>
  <c r="E445" i="1"/>
  <c r="F444" i="1"/>
  <c r="E444" i="1"/>
  <c r="F443" i="1"/>
  <c r="E443" i="1"/>
  <c r="F442" i="1"/>
  <c r="E442" i="1"/>
  <c r="F441" i="1"/>
  <c r="E441" i="1"/>
  <c r="F440" i="1"/>
  <c r="E440" i="1"/>
  <c r="F439" i="1"/>
  <c r="E439" i="1"/>
  <c r="F438" i="1"/>
  <c r="E438" i="1"/>
  <c r="F437" i="1"/>
  <c r="E437" i="1"/>
  <c r="F436" i="1"/>
  <c r="E436" i="1"/>
  <c r="F435" i="1"/>
  <c r="E435" i="1"/>
  <c r="F434" i="1"/>
  <c r="E434" i="1"/>
  <c r="F433" i="1"/>
  <c r="E433" i="1"/>
  <c r="F432" i="1"/>
  <c r="E432" i="1"/>
  <c r="F431" i="1"/>
  <c r="E431" i="1"/>
  <c r="F430" i="1"/>
  <c r="E430" i="1"/>
  <c r="F429" i="1"/>
  <c r="E429" i="1"/>
  <c r="F428" i="1"/>
  <c r="E428" i="1"/>
  <c r="F427" i="1"/>
  <c r="E427" i="1"/>
  <c r="F426" i="1"/>
  <c r="E426" i="1"/>
  <c r="F425" i="1"/>
  <c r="E425" i="1"/>
  <c r="F424" i="1"/>
  <c r="E424" i="1"/>
  <c r="F423" i="1"/>
  <c r="E423" i="1"/>
  <c r="F422" i="1"/>
  <c r="E422" i="1"/>
  <c r="F421" i="1"/>
  <c r="E421" i="1"/>
  <c r="F420" i="1"/>
  <c r="E420" i="1"/>
  <c r="F419" i="1"/>
  <c r="E419" i="1"/>
  <c r="F418" i="1"/>
  <c r="E418" i="1"/>
  <c r="F417" i="1"/>
  <c r="E417" i="1"/>
  <c r="F416" i="1"/>
  <c r="E416" i="1"/>
  <c r="F415" i="1"/>
  <c r="E415" i="1"/>
  <c r="F414" i="1"/>
  <c r="E414" i="1"/>
  <c r="F413" i="1"/>
  <c r="E413" i="1"/>
  <c r="F412" i="1"/>
  <c r="E412" i="1"/>
  <c r="F411" i="1"/>
  <c r="E411" i="1"/>
  <c r="F410" i="1"/>
  <c r="E410" i="1"/>
  <c r="F409" i="1"/>
  <c r="E409" i="1"/>
  <c r="F408" i="1"/>
  <c r="E408" i="1"/>
  <c r="F407" i="1"/>
  <c r="E407" i="1"/>
  <c r="F406" i="1"/>
  <c r="E406" i="1"/>
  <c r="F405" i="1"/>
  <c r="E405" i="1"/>
  <c r="F404" i="1"/>
  <c r="E404" i="1"/>
  <c r="F403" i="1"/>
  <c r="E403" i="1"/>
  <c r="F402" i="1"/>
  <c r="E402" i="1"/>
  <c r="F401" i="1"/>
  <c r="E401" i="1"/>
  <c r="F400" i="1"/>
  <c r="E400" i="1"/>
  <c r="F399" i="1"/>
  <c r="E399" i="1"/>
  <c r="F398" i="1"/>
  <c r="E398" i="1"/>
  <c r="F397" i="1"/>
  <c r="E397" i="1"/>
  <c r="F396" i="1"/>
  <c r="E396" i="1"/>
  <c r="F395" i="1"/>
  <c r="E395" i="1"/>
  <c r="F394" i="1"/>
  <c r="E394" i="1"/>
  <c r="F393" i="1"/>
  <c r="E393" i="1"/>
  <c r="F392" i="1"/>
  <c r="E392" i="1"/>
  <c r="F391" i="1"/>
  <c r="E391" i="1"/>
  <c r="F390" i="1"/>
  <c r="E390" i="1"/>
  <c r="F389" i="1"/>
  <c r="E389" i="1"/>
  <c r="F388" i="1"/>
  <c r="E388" i="1"/>
  <c r="F387" i="1"/>
  <c r="E387" i="1"/>
  <c r="F386" i="1"/>
  <c r="E386" i="1"/>
  <c r="F385" i="1"/>
  <c r="E385" i="1"/>
  <c r="F384" i="1"/>
  <c r="E384" i="1"/>
  <c r="F383" i="1"/>
  <c r="E383" i="1"/>
  <c r="F382" i="1"/>
  <c r="E382" i="1"/>
  <c r="F381" i="1"/>
  <c r="E381" i="1"/>
  <c r="F380" i="1"/>
  <c r="E380" i="1"/>
  <c r="F379" i="1"/>
  <c r="E379" i="1"/>
  <c r="F378" i="1"/>
  <c r="E378" i="1"/>
  <c r="F377" i="1"/>
  <c r="E377" i="1"/>
  <c r="F376" i="1"/>
  <c r="E376" i="1"/>
  <c r="F375" i="1"/>
  <c r="E375" i="1"/>
  <c r="F374" i="1"/>
  <c r="E374" i="1"/>
  <c r="F373" i="1"/>
  <c r="E373" i="1"/>
  <c r="F372" i="1"/>
  <c r="E372" i="1"/>
  <c r="F371" i="1"/>
  <c r="E371" i="1"/>
  <c r="F370" i="1"/>
  <c r="E370" i="1"/>
  <c r="F369" i="1"/>
  <c r="E369" i="1"/>
  <c r="F368" i="1"/>
  <c r="E368" i="1"/>
  <c r="F367" i="1"/>
  <c r="E367" i="1"/>
  <c r="F366" i="1"/>
  <c r="E366" i="1"/>
  <c r="F365" i="1"/>
  <c r="E365" i="1"/>
  <c r="F364" i="1"/>
  <c r="E364" i="1"/>
  <c r="F363" i="1"/>
  <c r="E363" i="1"/>
  <c r="F362" i="1"/>
  <c r="E362" i="1"/>
  <c r="F361" i="1"/>
  <c r="E361" i="1"/>
  <c r="F360" i="1"/>
  <c r="E360" i="1"/>
  <c r="F359" i="1"/>
  <c r="E359" i="1"/>
  <c r="F358" i="1"/>
  <c r="E358" i="1"/>
  <c r="F357" i="1"/>
  <c r="E357" i="1"/>
  <c r="F356" i="1"/>
  <c r="E356" i="1"/>
  <c r="F355" i="1"/>
  <c r="E355" i="1"/>
  <c r="F354" i="1"/>
  <c r="E354" i="1"/>
  <c r="F353" i="1"/>
  <c r="E353" i="1"/>
  <c r="F352" i="1"/>
  <c r="E352" i="1"/>
  <c r="F351" i="1"/>
  <c r="E351" i="1"/>
  <c r="F350" i="1"/>
  <c r="E350" i="1"/>
  <c r="F349" i="1"/>
  <c r="E349" i="1"/>
  <c r="F348" i="1"/>
  <c r="E348" i="1"/>
  <c r="F347" i="1"/>
  <c r="E347" i="1"/>
  <c r="F346" i="1"/>
  <c r="E346" i="1"/>
  <c r="F345" i="1"/>
  <c r="E345" i="1"/>
  <c r="F344" i="1"/>
  <c r="E344" i="1"/>
  <c r="F343" i="1"/>
  <c r="E343" i="1"/>
  <c r="F342" i="1"/>
  <c r="E342" i="1"/>
  <c r="F341" i="1"/>
  <c r="E341" i="1"/>
  <c r="F340" i="1"/>
  <c r="E340" i="1"/>
  <c r="F339" i="1"/>
  <c r="E339" i="1"/>
  <c r="F338" i="1"/>
  <c r="E338" i="1"/>
  <c r="F337" i="1"/>
  <c r="E337" i="1"/>
  <c r="F336" i="1"/>
  <c r="E336" i="1"/>
  <c r="F335" i="1"/>
  <c r="E335" i="1"/>
  <c r="F334" i="1"/>
  <c r="E334" i="1"/>
  <c r="F333" i="1"/>
  <c r="E333" i="1"/>
  <c r="F332" i="1"/>
  <c r="E332" i="1"/>
  <c r="F331" i="1"/>
  <c r="E331" i="1"/>
  <c r="F330" i="1"/>
  <c r="E330" i="1"/>
  <c r="F329" i="1"/>
  <c r="E329" i="1"/>
  <c r="F328" i="1"/>
  <c r="E328" i="1"/>
  <c r="F327" i="1"/>
  <c r="E327" i="1"/>
  <c r="F326" i="1"/>
  <c r="E326" i="1"/>
  <c r="F325" i="1"/>
  <c r="E325" i="1"/>
  <c r="F324" i="1"/>
  <c r="E324" i="1"/>
  <c r="F323" i="1"/>
  <c r="E323" i="1"/>
  <c r="F322" i="1"/>
  <c r="E322" i="1"/>
  <c r="F321" i="1"/>
  <c r="E321" i="1"/>
  <c r="F320" i="1"/>
  <c r="E320" i="1"/>
  <c r="F319" i="1"/>
  <c r="E319" i="1"/>
  <c r="F318" i="1"/>
  <c r="E318" i="1"/>
  <c r="F317" i="1"/>
  <c r="E317" i="1"/>
  <c r="F316" i="1"/>
  <c r="E316" i="1"/>
  <c r="F315" i="1"/>
  <c r="E315" i="1"/>
  <c r="F314" i="1"/>
  <c r="E314" i="1"/>
  <c r="F313" i="1"/>
  <c r="E313" i="1"/>
  <c r="F312" i="1"/>
  <c r="E312" i="1"/>
  <c r="F311" i="1"/>
  <c r="E311" i="1"/>
  <c r="F310" i="1"/>
  <c r="E310" i="1"/>
  <c r="F309" i="1"/>
  <c r="E309" i="1"/>
  <c r="F308" i="1"/>
  <c r="E308" i="1"/>
  <c r="F307" i="1"/>
  <c r="E307" i="1"/>
  <c r="F306" i="1"/>
  <c r="E306" i="1"/>
  <c r="F305" i="1"/>
  <c r="E305" i="1"/>
  <c r="F304" i="1"/>
  <c r="E304" i="1"/>
  <c r="F303" i="1"/>
  <c r="E303" i="1"/>
  <c r="F302" i="1"/>
  <c r="E302" i="1"/>
  <c r="F301" i="1"/>
  <c r="E301" i="1"/>
  <c r="F300" i="1"/>
  <c r="E300" i="1"/>
  <c r="F299" i="1"/>
  <c r="E299" i="1"/>
  <c r="F298" i="1"/>
  <c r="E298" i="1"/>
  <c r="F297" i="1"/>
  <c r="E297" i="1"/>
  <c r="F296" i="1"/>
  <c r="E296" i="1"/>
  <c r="F295" i="1"/>
  <c r="E295" i="1"/>
  <c r="F294" i="1"/>
  <c r="E294" i="1"/>
  <c r="F293" i="1"/>
  <c r="E293" i="1"/>
  <c r="F292" i="1"/>
  <c r="E292" i="1"/>
  <c r="F291" i="1"/>
  <c r="E291" i="1"/>
  <c r="F290" i="1"/>
  <c r="E290" i="1"/>
  <c r="F289" i="1"/>
  <c r="E289" i="1"/>
  <c r="F288" i="1"/>
  <c r="E288" i="1"/>
  <c r="F287" i="1"/>
  <c r="E287" i="1"/>
  <c r="F286" i="1"/>
  <c r="E286" i="1"/>
  <c r="F285" i="1"/>
  <c r="E285" i="1"/>
  <c r="F284" i="1"/>
  <c r="E284" i="1"/>
  <c r="F283" i="1"/>
  <c r="E283" i="1"/>
  <c r="F282" i="1"/>
  <c r="E282" i="1"/>
  <c r="F281" i="1"/>
  <c r="E281" i="1"/>
  <c r="F280" i="1"/>
  <c r="E280" i="1"/>
  <c r="F279" i="1"/>
  <c r="E279" i="1"/>
  <c r="F278" i="1"/>
  <c r="E278" i="1"/>
  <c r="F277" i="1"/>
  <c r="E277" i="1"/>
  <c r="F276" i="1"/>
  <c r="E276" i="1"/>
  <c r="F275" i="1"/>
  <c r="E275" i="1"/>
  <c r="F274" i="1"/>
  <c r="E274" i="1"/>
  <c r="F273" i="1"/>
  <c r="E273" i="1"/>
  <c r="F272" i="1"/>
  <c r="E272" i="1"/>
  <c r="F271" i="1"/>
  <c r="E271" i="1"/>
  <c r="F270" i="1"/>
  <c r="E270" i="1"/>
  <c r="F269" i="1"/>
  <c r="E269" i="1"/>
  <c r="F268" i="1"/>
  <c r="E268" i="1"/>
  <c r="F267" i="1"/>
  <c r="E267" i="1"/>
  <c r="F266" i="1"/>
  <c r="E266" i="1"/>
  <c r="F265" i="1"/>
  <c r="E265" i="1"/>
  <c r="F264" i="1"/>
  <c r="E264" i="1"/>
  <c r="F263" i="1"/>
  <c r="E263" i="1"/>
  <c r="F262" i="1"/>
  <c r="E262" i="1"/>
  <c r="F261" i="1"/>
  <c r="E261" i="1"/>
  <c r="F260" i="1"/>
  <c r="E260" i="1"/>
  <c r="F259" i="1"/>
  <c r="E259" i="1"/>
  <c r="F258" i="1"/>
  <c r="E258" i="1"/>
  <c r="F257" i="1"/>
  <c r="E257" i="1"/>
  <c r="F256" i="1"/>
  <c r="E256" i="1"/>
  <c r="F255" i="1"/>
  <c r="E255" i="1"/>
  <c r="F254" i="1"/>
  <c r="E254" i="1"/>
  <c r="F253" i="1"/>
  <c r="E253" i="1"/>
  <c r="F252" i="1"/>
  <c r="E252" i="1"/>
  <c r="F251" i="1"/>
  <c r="E251" i="1"/>
  <c r="F250" i="1"/>
  <c r="E250" i="1"/>
  <c r="F249" i="1"/>
  <c r="E249" i="1"/>
  <c r="F248" i="1"/>
  <c r="E248" i="1"/>
  <c r="F247" i="1"/>
  <c r="E247" i="1"/>
  <c r="F246" i="1"/>
  <c r="E246" i="1"/>
  <c r="F245" i="1"/>
  <c r="E245" i="1"/>
  <c r="F244" i="1"/>
  <c r="E244" i="1"/>
  <c r="F243" i="1"/>
  <c r="E243" i="1"/>
  <c r="F242" i="1"/>
  <c r="E242" i="1"/>
  <c r="F241" i="1"/>
  <c r="E241" i="1"/>
  <c r="F240" i="1"/>
  <c r="E240" i="1"/>
  <c r="F239" i="1"/>
  <c r="E239" i="1"/>
  <c r="F238" i="1"/>
  <c r="E238" i="1"/>
  <c r="F237" i="1"/>
  <c r="E237" i="1"/>
  <c r="F236" i="1"/>
  <c r="E236" i="1"/>
  <c r="F235" i="1"/>
  <c r="E235" i="1"/>
  <c r="F234" i="1"/>
  <c r="E234" i="1"/>
  <c r="F233" i="1"/>
  <c r="E233" i="1"/>
  <c r="F232" i="1"/>
  <c r="E232" i="1"/>
  <c r="F231" i="1"/>
  <c r="E231" i="1"/>
  <c r="F230" i="1"/>
  <c r="E230" i="1"/>
  <c r="F229" i="1"/>
  <c r="E229" i="1"/>
  <c r="F228" i="1"/>
  <c r="E228" i="1"/>
  <c r="F227" i="1"/>
  <c r="E227" i="1"/>
  <c r="F226" i="1"/>
  <c r="E226" i="1"/>
  <c r="F225" i="1"/>
  <c r="E225" i="1"/>
  <c r="F224" i="1"/>
  <c r="E224" i="1"/>
  <c r="F223" i="1"/>
  <c r="E223" i="1"/>
  <c r="F222" i="1"/>
  <c r="E222" i="1"/>
  <c r="F221" i="1"/>
  <c r="E221" i="1"/>
  <c r="F220" i="1"/>
  <c r="E220" i="1"/>
  <c r="F219" i="1"/>
  <c r="E219" i="1"/>
  <c r="F218" i="1"/>
  <c r="E218" i="1"/>
  <c r="F217" i="1"/>
  <c r="E217" i="1"/>
  <c r="F216" i="1"/>
  <c r="E216" i="1"/>
  <c r="F215" i="1"/>
  <c r="E215" i="1"/>
  <c r="F214" i="1"/>
  <c r="E214" i="1"/>
  <c r="F213" i="1"/>
  <c r="E213" i="1"/>
  <c r="F212" i="1"/>
  <c r="E212" i="1"/>
  <c r="F211" i="1"/>
  <c r="E211" i="1"/>
  <c r="F210" i="1"/>
  <c r="E210" i="1"/>
  <c r="F209" i="1"/>
  <c r="E209" i="1"/>
  <c r="F208" i="1"/>
  <c r="E208" i="1"/>
  <c r="F207" i="1"/>
  <c r="E207" i="1"/>
  <c r="F206" i="1"/>
  <c r="E206" i="1"/>
  <c r="F205" i="1"/>
  <c r="E205" i="1"/>
  <c r="F204" i="1"/>
  <c r="E204" i="1"/>
  <c r="F203" i="1"/>
  <c r="E203" i="1"/>
  <c r="F202" i="1"/>
  <c r="E202" i="1"/>
  <c r="F201" i="1"/>
  <c r="E201" i="1"/>
  <c r="F200" i="1"/>
  <c r="E200" i="1"/>
  <c r="F199" i="1"/>
  <c r="E199" i="1"/>
  <c r="F198" i="1"/>
  <c r="E198" i="1"/>
  <c r="F197" i="1"/>
  <c r="E197" i="1"/>
  <c r="F196" i="1"/>
  <c r="E196" i="1"/>
  <c r="F195" i="1"/>
  <c r="E195" i="1"/>
  <c r="F194" i="1"/>
  <c r="E194" i="1"/>
  <c r="F193" i="1"/>
  <c r="E193" i="1"/>
  <c r="F192" i="1"/>
  <c r="E192" i="1"/>
  <c r="F191" i="1"/>
  <c r="E191" i="1"/>
  <c r="F190" i="1"/>
  <c r="E190" i="1"/>
  <c r="F189" i="1"/>
  <c r="E189" i="1"/>
  <c r="F188" i="1"/>
  <c r="E188" i="1"/>
  <c r="F187" i="1"/>
  <c r="E187" i="1"/>
  <c r="F186" i="1"/>
  <c r="E186" i="1"/>
  <c r="F185" i="1"/>
  <c r="E185" i="1"/>
  <c r="F184" i="1"/>
  <c r="E184" i="1"/>
  <c r="F183" i="1"/>
  <c r="E183" i="1"/>
  <c r="F182" i="1"/>
  <c r="E182" i="1"/>
  <c r="F181" i="1"/>
  <c r="E181" i="1"/>
  <c r="F180" i="1"/>
  <c r="E180" i="1"/>
  <c r="F179" i="1"/>
  <c r="E179" i="1"/>
  <c r="F178" i="1"/>
  <c r="E178" i="1"/>
  <c r="F177" i="1"/>
  <c r="E177" i="1"/>
  <c r="F176" i="1"/>
  <c r="E176" i="1"/>
  <c r="F175" i="1"/>
  <c r="E175" i="1"/>
  <c r="F174" i="1"/>
  <c r="E174" i="1"/>
  <c r="F173" i="1"/>
  <c r="E173" i="1"/>
  <c r="F172" i="1"/>
  <c r="E172" i="1"/>
  <c r="F171" i="1"/>
  <c r="E171" i="1"/>
  <c r="F170" i="1"/>
  <c r="E170" i="1"/>
  <c r="F169" i="1"/>
  <c r="E169" i="1"/>
  <c r="F168" i="1"/>
  <c r="E168" i="1"/>
  <c r="F167" i="1"/>
  <c r="E167" i="1"/>
  <c r="F166" i="1"/>
  <c r="E166" i="1"/>
  <c r="F165" i="1"/>
  <c r="E165" i="1"/>
  <c r="F164" i="1"/>
  <c r="E164" i="1"/>
  <c r="F163" i="1"/>
  <c r="E163" i="1"/>
  <c r="F162" i="1"/>
  <c r="E162" i="1"/>
  <c r="F161" i="1"/>
  <c r="E161" i="1"/>
  <c r="F160" i="1"/>
  <c r="E160" i="1"/>
  <c r="F159" i="1"/>
  <c r="E159" i="1"/>
  <c r="F158" i="1"/>
  <c r="E158" i="1"/>
  <c r="F157" i="1"/>
  <c r="E157" i="1"/>
  <c r="F156" i="1"/>
  <c r="E156" i="1"/>
  <c r="F155" i="1"/>
  <c r="E155" i="1"/>
  <c r="F154" i="1"/>
  <c r="E154" i="1"/>
  <c r="F153" i="1"/>
  <c r="E153" i="1"/>
  <c r="F152" i="1"/>
  <c r="E152" i="1"/>
  <c r="F151" i="1"/>
  <c r="E151" i="1"/>
  <c r="F150" i="1"/>
  <c r="E150" i="1"/>
  <c r="F149" i="1"/>
  <c r="E149" i="1"/>
  <c r="F148" i="1"/>
  <c r="E148" i="1"/>
  <c r="F147" i="1"/>
  <c r="E147" i="1"/>
  <c r="F146" i="1"/>
  <c r="E146" i="1"/>
  <c r="F145" i="1"/>
  <c r="E145" i="1"/>
  <c r="F144" i="1"/>
  <c r="E144" i="1"/>
  <c r="F143" i="1"/>
  <c r="E143" i="1"/>
  <c r="F142" i="1"/>
  <c r="E142" i="1"/>
  <c r="F141" i="1"/>
  <c r="E141" i="1"/>
  <c r="F140" i="1"/>
  <c r="E140" i="1"/>
  <c r="F139" i="1"/>
  <c r="E139" i="1"/>
  <c r="F138" i="1"/>
  <c r="E138" i="1"/>
  <c r="F137" i="1"/>
  <c r="E137" i="1"/>
  <c r="F136" i="1"/>
  <c r="E136" i="1"/>
  <c r="F135" i="1"/>
  <c r="E135" i="1"/>
  <c r="F134" i="1"/>
  <c r="E134" i="1"/>
  <c r="F133" i="1"/>
  <c r="E133" i="1"/>
  <c r="F132" i="1"/>
  <c r="E132" i="1"/>
  <c r="F131" i="1"/>
  <c r="E131" i="1"/>
  <c r="F130" i="1"/>
  <c r="E130" i="1"/>
  <c r="F129" i="1"/>
  <c r="E129" i="1"/>
  <c r="F128" i="1"/>
  <c r="E128" i="1"/>
  <c r="F127" i="1"/>
  <c r="E127" i="1"/>
  <c r="F126" i="1"/>
  <c r="E126" i="1"/>
  <c r="F125" i="1"/>
  <c r="E125" i="1"/>
  <c r="F124" i="1"/>
  <c r="E124" i="1"/>
  <c r="F123" i="1"/>
  <c r="E123" i="1"/>
  <c r="F122" i="1"/>
  <c r="E122" i="1"/>
  <c r="F121" i="1"/>
  <c r="E121" i="1"/>
  <c r="F120" i="1"/>
  <c r="E120" i="1"/>
  <c r="F119" i="1"/>
  <c r="E119" i="1"/>
  <c r="F118" i="1"/>
  <c r="E118" i="1"/>
  <c r="F117" i="1"/>
  <c r="E117" i="1"/>
  <c r="F116" i="1"/>
  <c r="E116" i="1"/>
  <c r="F115" i="1"/>
  <c r="E115" i="1"/>
  <c r="F114" i="1"/>
  <c r="E114" i="1"/>
  <c r="F113" i="1"/>
  <c r="E113" i="1"/>
  <c r="F112" i="1"/>
  <c r="E112" i="1"/>
  <c r="F111" i="1"/>
  <c r="E111" i="1"/>
  <c r="F110" i="1"/>
  <c r="E110" i="1"/>
  <c r="F109" i="1"/>
  <c r="E109" i="1"/>
  <c r="F108" i="1"/>
  <c r="E108" i="1"/>
  <c r="F107" i="1"/>
  <c r="E107" i="1"/>
  <c r="F106" i="1"/>
  <c r="E106" i="1"/>
  <c r="F105" i="1"/>
  <c r="E105" i="1"/>
  <c r="F104" i="1"/>
  <c r="E104" i="1"/>
  <c r="F103" i="1"/>
  <c r="E103" i="1"/>
  <c r="F102" i="1"/>
  <c r="E102" i="1"/>
  <c r="F101" i="1"/>
  <c r="E101" i="1"/>
  <c r="F100" i="1"/>
  <c r="E100" i="1"/>
  <c r="F99" i="1"/>
  <c r="E99" i="1"/>
  <c r="F98" i="1"/>
  <c r="E98" i="1"/>
  <c r="F97" i="1"/>
  <c r="E97" i="1"/>
  <c r="F96" i="1"/>
  <c r="E96" i="1"/>
  <c r="F95" i="1"/>
  <c r="E95" i="1"/>
  <c r="F94" i="1"/>
  <c r="E94" i="1"/>
  <c r="F93" i="1"/>
  <c r="E93" i="1"/>
  <c r="F92" i="1"/>
  <c r="E92" i="1"/>
  <c r="F91" i="1"/>
  <c r="E91" i="1"/>
  <c r="F90" i="1"/>
  <c r="E90" i="1"/>
  <c r="F89" i="1"/>
  <c r="E89" i="1"/>
  <c r="F88" i="1"/>
  <c r="E88" i="1"/>
  <c r="F87" i="1"/>
  <c r="E87" i="1"/>
  <c r="F86" i="1"/>
  <c r="E86" i="1"/>
  <c r="F85" i="1"/>
  <c r="E85" i="1"/>
  <c r="F84" i="1"/>
  <c r="E84" i="1"/>
  <c r="F83" i="1"/>
  <c r="E83" i="1"/>
  <c r="F82" i="1"/>
  <c r="E82" i="1"/>
  <c r="F81" i="1"/>
  <c r="E81" i="1"/>
  <c r="F80" i="1"/>
  <c r="E80" i="1"/>
  <c r="F79" i="1"/>
  <c r="E79" i="1"/>
  <c r="F78" i="1"/>
  <c r="E78" i="1"/>
  <c r="F77" i="1"/>
  <c r="E77" i="1"/>
  <c r="F76" i="1"/>
  <c r="E76" i="1"/>
  <c r="F75" i="1"/>
  <c r="E75" i="1"/>
  <c r="F74" i="1"/>
  <c r="E74" i="1"/>
  <c r="F73" i="1"/>
  <c r="E73" i="1"/>
  <c r="F72" i="1"/>
  <c r="E72" i="1"/>
  <c r="F71" i="1"/>
  <c r="E71" i="1"/>
  <c r="F70" i="1"/>
  <c r="E70" i="1"/>
  <c r="F69" i="1"/>
  <c r="E69" i="1"/>
  <c r="F68" i="1"/>
  <c r="E68" i="1"/>
  <c r="F67" i="1"/>
  <c r="E67" i="1"/>
  <c r="F66" i="1"/>
  <c r="E66" i="1"/>
  <c r="F65" i="1"/>
  <c r="E65" i="1"/>
  <c r="F64" i="1"/>
  <c r="E64" i="1"/>
  <c r="F63" i="1"/>
  <c r="E63" i="1"/>
  <c r="F62" i="1"/>
  <c r="E62" i="1"/>
  <c r="F61" i="1"/>
  <c r="E61" i="1"/>
  <c r="F60" i="1"/>
  <c r="E60" i="1"/>
  <c r="F59" i="1"/>
  <c r="E59" i="1"/>
  <c r="F58" i="1"/>
  <c r="E58" i="1"/>
  <c r="F57" i="1"/>
  <c r="E57" i="1"/>
  <c r="F56" i="1"/>
  <c r="E56" i="1"/>
  <c r="F55" i="1"/>
  <c r="E55" i="1"/>
  <c r="F54" i="1"/>
  <c r="E54" i="1"/>
  <c r="F53" i="1"/>
  <c r="E53" i="1"/>
  <c r="F52" i="1"/>
  <c r="E52" i="1"/>
  <c r="F51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F6" i="1"/>
  <c r="E6" i="1"/>
  <c r="F5" i="1"/>
  <c r="E5" i="1"/>
  <c r="F4" i="1"/>
  <c r="E4" i="1"/>
  <c r="F3" i="1"/>
  <c r="E3" i="1"/>
  <c r="F2" i="1"/>
  <c r="E2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H81" i="3" l="1"/>
  <c r="I81" i="3" s="1"/>
  <c r="G81" i="3"/>
  <c r="H97" i="3"/>
  <c r="I97" i="3" s="1"/>
  <c r="G97" i="3"/>
  <c r="H105" i="3"/>
  <c r="I105" i="3" s="1"/>
  <c r="G105" i="3"/>
  <c r="H117" i="3"/>
  <c r="I117" i="3" s="1"/>
  <c r="G117" i="3"/>
  <c r="H125" i="3"/>
  <c r="I125" i="3" s="1"/>
  <c r="G125" i="3"/>
  <c r="H137" i="3"/>
  <c r="I137" i="3" s="1"/>
  <c r="G137" i="3"/>
  <c r="H145" i="3"/>
  <c r="I145" i="3" s="1"/>
  <c r="G145" i="3"/>
  <c r="H157" i="3"/>
  <c r="I157" i="3" s="1"/>
  <c r="G157" i="3"/>
  <c r="H169" i="3"/>
  <c r="I169" i="3" s="1"/>
  <c r="G169" i="3"/>
  <c r="H181" i="3"/>
  <c r="I181" i="3" s="1"/>
  <c r="G181" i="3"/>
  <c r="H189" i="3"/>
  <c r="I189" i="3" s="1"/>
  <c r="G189" i="3"/>
  <c r="H205" i="3"/>
  <c r="I205" i="3" s="1"/>
  <c r="G205" i="3"/>
  <c r="H221" i="3"/>
  <c r="I221" i="3" s="1"/>
  <c r="G221" i="3"/>
  <c r="H233" i="3"/>
  <c r="I233" i="3" s="1"/>
  <c r="G233" i="3"/>
  <c r="H245" i="3"/>
  <c r="I245" i="3" s="1"/>
  <c r="G245" i="3"/>
  <c r="H253" i="3"/>
  <c r="I253" i="3" s="1"/>
  <c r="G253" i="3"/>
  <c r="H265" i="3"/>
  <c r="I265" i="3" s="1"/>
  <c r="G265" i="3"/>
  <c r="H273" i="3"/>
  <c r="I273" i="3" s="1"/>
  <c r="G273" i="3"/>
  <c r="H285" i="3"/>
  <c r="I285" i="3" s="1"/>
  <c r="G285" i="3"/>
  <c r="H293" i="3"/>
  <c r="I293" i="3" s="1"/>
  <c r="G293" i="3"/>
  <c r="H305" i="3"/>
  <c r="I305" i="3" s="1"/>
  <c r="G305" i="3"/>
  <c r="H321" i="3"/>
  <c r="I321" i="3" s="1"/>
  <c r="G321" i="3"/>
  <c r="H329" i="3"/>
  <c r="I329" i="3" s="1"/>
  <c r="G329" i="3"/>
  <c r="H341" i="3"/>
  <c r="I341" i="3" s="1"/>
  <c r="G341" i="3"/>
  <c r="H349" i="3"/>
  <c r="I349" i="3" s="1"/>
  <c r="G349" i="3"/>
  <c r="H365" i="3"/>
  <c r="I365" i="3" s="1"/>
  <c r="G365" i="3"/>
  <c r="H373" i="3"/>
  <c r="I373" i="3" s="1"/>
  <c r="G373" i="3"/>
  <c r="H385" i="3"/>
  <c r="I385" i="3" s="1"/>
  <c r="G385" i="3"/>
  <c r="H393" i="3"/>
  <c r="I393" i="3" s="1"/>
  <c r="G393" i="3"/>
  <c r="H405" i="3"/>
  <c r="I405" i="3" s="1"/>
  <c r="G405" i="3"/>
  <c r="H421" i="3"/>
  <c r="I421" i="3" s="1"/>
  <c r="G421" i="3"/>
  <c r="H437" i="3"/>
  <c r="I437" i="3" s="1"/>
  <c r="G437" i="3"/>
  <c r="H445" i="3"/>
  <c r="I445" i="3" s="1"/>
  <c r="G445" i="3"/>
  <c r="H457" i="3"/>
  <c r="I457" i="3" s="1"/>
  <c r="G457" i="3"/>
  <c r="H473" i="3"/>
  <c r="I473" i="3" s="1"/>
  <c r="G473" i="3"/>
  <c r="H481" i="3"/>
  <c r="I481" i="3" s="1"/>
  <c r="G481" i="3"/>
  <c r="H497" i="3"/>
  <c r="I497" i="3" s="1"/>
  <c r="G497" i="3"/>
  <c r="H76" i="3"/>
  <c r="I76" i="3" s="1"/>
  <c r="G76" i="3"/>
  <c r="H80" i="3"/>
  <c r="I80" i="3" s="1"/>
  <c r="G80" i="3"/>
  <c r="H84" i="3"/>
  <c r="I84" i="3" s="1"/>
  <c r="G84" i="3"/>
  <c r="H88" i="3"/>
  <c r="I88" i="3" s="1"/>
  <c r="G88" i="3"/>
  <c r="H92" i="3"/>
  <c r="I92" i="3" s="1"/>
  <c r="G92" i="3"/>
  <c r="H96" i="3"/>
  <c r="I96" i="3" s="1"/>
  <c r="G96" i="3"/>
  <c r="H100" i="3"/>
  <c r="I100" i="3" s="1"/>
  <c r="G100" i="3"/>
  <c r="H104" i="3"/>
  <c r="I104" i="3" s="1"/>
  <c r="G104" i="3"/>
  <c r="H108" i="3"/>
  <c r="I108" i="3" s="1"/>
  <c r="G108" i="3"/>
  <c r="H112" i="3"/>
  <c r="I112" i="3" s="1"/>
  <c r="G112" i="3"/>
  <c r="H116" i="3"/>
  <c r="I116" i="3" s="1"/>
  <c r="G116" i="3"/>
  <c r="H120" i="3"/>
  <c r="I120" i="3" s="1"/>
  <c r="G120" i="3"/>
  <c r="H124" i="3"/>
  <c r="I124" i="3" s="1"/>
  <c r="G124" i="3"/>
  <c r="H128" i="3"/>
  <c r="I128" i="3" s="1"/>
  <c r="G128" i="3"/>
  <c r="H132" i="3"/>
  <c r="I132" i="3" s="1"/>
  <c r="G132" i="3"/>
  <c r="H136" i="3"/>
  <c r="I136" i="3" s="1"/>
  <c r="G136" i="3"/>
  <c r="H140" i="3"/>
  <c r="I140" i="3" s="1"/>
  <c r="G140" i="3"/>
  <c r="H144" i="3"/>
  <c r="I144" i="3" s="1"/>
  <c r="G144" i="3"/>
  <c r="H148" i="3"/>
  <c r="I148" i="3" s="1"/>
  <c r="G148" i="3"/>
  <c r="H152" i="3"/>
  <c r="I152" i="3" s="1"/>
  <c r="G152" i="3"/>
  <c r="H156" i="3"/>
  <c r="I156" i="3" s="1"/>
  <c r="G156" i="3"/>
  <c r="H160" i="3"/>
  <c r="I160" i="3" s="1"/>
  <c r="G160" i="3"/>
  <c r="H164" i="3"/>
  <c r="I164" i="3" s="1"/>
  <c r="G164" i="3"/>
  <c r="H168" i="3"/>
  <c r="I168" i="3" s="1"/>
  <c r="G168" i="3"/>
  <c r="H172" i="3"/>
  <c r="I172" i="3" s="1"/>
  <c r="G172" i="3"/>
  <c r="H176" i="3"/>
  <c r="I176" i="3" s="1"/>
  <c r="G176" i="3"/>
  <c r="H180" i="3"/>
  <c r="I180" i="3" s="1"/>
  <c r="G180" i="3"/>
  <c r="H184" i="3"/>
  <c r="I184" i="3" s="1"/>
  <c r="G184" i="3"/>
  <c r="H188" i="3"/>
  <c r="I188" i="3" s="1"/>
  <c r="G188" i="3"/>
  <c r="H192" i="3"/>
  <c r="I192" i="3" s="1"/>
  <c r="G192" i="3"/>
  <c r="H196" i="3"/>
  <c r="I196" i="3" s="1"/>
  <c r="G196" i="3"/>
  <c r="H200" i="3"/>
  <c r="I200" i="3" s="1"/>
  <c r="G200" i="3"/>
  <c r="H204" i="3"/>
  <c r="I204" i="3" s="1"/>
  <c r="G204" i="3"/>
  <c r="H208" i="3"/>
  <c r="I208" i="3" s="1"/>
  <c r="G208" i="3"/>
  <c r="H212" i="3"/>
  <c r="I212" i="3" s="1"/>
  <c r="G212" i="3"/>
  <c r="H216" i="3"/>
  <c r="I216" i="3" s="1"/>
  <c r="G216" i="3"/>
  <c r="H220" i="3"/>
  <c r="I220" i="3" s="1"/>
  <c r="G220" i="3"/>
  <c r="H224" i="3"/>
  <c r="I224" i="3" s="1"/>
  <c r="G224" i="3"/>
  <c r="H228" i="3"/>
  <c r="I228" i="3" s="1"/>
  <c r="G228" i="3"/>
  <c r="H232" i="3"/>
  <c r="I232" i="3" s="1"/>
  <c r="G232" i="3"/>
  <c r="H236" i="3"/>
  <c r="I236" i="3" s="1"/>
  <c r="G236" i="3"/>
  <c r="H240" i="3"/>
  <c r="I240" i="3" s="1"/>
  <c r="G240" i="3"/>
  <c r="H244" i="3"/>
  <c r="I244" i="3" s="1"/>
  <c r="G244" i="3"/>
  <c r="H248" i="3"/>
  <c r="I248" i="3" s="1"/>
  <c r="G248" i="3"/>
  <c r="H252" i="3"/>
  <c r="I252" i="3" s="1"/>
  <c r="G252" i="3"/>
  <c r="H256" i="3"/>
  <c r="I256" i="3" s="1"/>
  <c r="G256" i="3"/>
  <c r="H260" i="3"/>
  <c r="I260" i="3" s="1"/>
  <c r="G260" i="3"/>
  <c r="H264" i="3"/>
  <c r="I264" i="3" s="1"/>
  <c r="G264" i="3"/>
  <c r="H268" i="3"/>
  <c r="I268" i="3" s="1"/>
  <c r="G268" i="3"/>
  <c r="H272" i="3"/>
  <c r="I272" i="3" s="1"/>
  <c r="G272" i="3"/>
  <c r="H276" i="3"/>
  <c r="I276" i="3" s="1"/>
  <c r="G276" i="3"/>
  <c r="H280" i="3"/>
  <c r="I280" i="3" s="1"/>
  <c r="G280" i="3"/>
  <c r="H284" i="3"/>
  <c r="I284" i="3" s="1"/>
  <c r="G284" i="3"/>
  <c r="H288" i="3"/>
  <c r="I288" i="3" s="1"/>
  <c r="G288" i="3"/>
  <c r="H292" i="3"/>
  <c r="I292" i="3" s="1"/>
  <c r="G292" i="3"/>
  <c r="H296" i="3"/>
  <c r="I296" i="3" s="1"/>
  <c r="G296" i="3"/>
  <c r="H300" i="3"/>
  <c r="I300" i="3" s="1"/>
  <c r="G300" i="3"/>
  <c r="H304" i="3"/>
  <c r="I304" i="3" s="1"/>
  <c r="G304" i="3"/>
  <c r="H308" i="3"/>
  <c r="I308" i="3" s="1"/>
  <c r="G308" i="3"/>
  <c r="H312" i="3"/>
  <c r="I312" i="3" s="1"/>
  <c r="G312" i="3"/>
  <c r="H316" i="3"/>
  <c r="I316" i="3" s="1"/>
  <c r="G316" i="3"/>
  <c r="H320" i="3"/>
  <c r="I320" i="3" s="1"/>
  <c r="G320" i="3"/>
  <c r="H324" i="3"/>
  <c r="I324" i="3" s="1"/>
  <c r="G324" i="3"/>
  <c r="H328" i="3"/>
  <c r="I328" i="3" s="1"/>
  <c r="G328" i="3"/>
  <c r="H332" i="3"/>
  <c r="I332" i="3" s="1"/>
  <c r="G332" i="3"/>
  <c r="H336" i="3"/>
  <c r="I336" i="3" s="1"/>
  <c r="G336" i="3"/>
  <c r="H340" i="3"/>
  <c r="I340" i="3" s="1"/>
  <c r="G340" i="3"/>
  <c r="H344" i="3"/>
  <c r="I344" i="3" s="1"/>
  <c r="G344" i="3"/>
  <c r="H348" i="3"/>
  <c r="I348" i="3" s="1"/>
  <c r="G348" i="3"/>
  <c r="H352" i="3"/>
  <c r="I352" i="3" s="1"/>
  <c r="G352" i="3"/>
  <c r="H356" i="3"/>
  <c r="I356" i="3" s="1"/>
  <c r="G356" i="3"/>
  <c r="H360" i="3"/>
  <c r="I360" i="3" s="1"/>
  <c r="G360" i="3"/>
  <c r="H364" i="3"/>
  <c r="I364" i="3" s="1"/>
  <c r="G364" i="3"/>
  <c r="H368" i="3"/>
  <c r="I368" i="3" s="1"/>
  <c r="G368" i="3"/>
  <c r="H372" i="3"/>
  <c r="I372" i="3" s="1"/>
  <c r="G372" i="3"/>
  <c r="H376" i="3"/>
  <c r="I376" i="3" s="1"/>
  <c r="G376" i="3"/>
  <c r="H380" i="3"/>
  <c r="I380" i="3" s="1"/>
  <c r="G380" i="3"/>
  <c r="H384" i="3"/>
  <c r="I384" i="3" s="1"/>
  <c r="G384" i="3"/>
  <c r="H388" i="3"/>
  <c r="I388" i="3" s="1"/>
  <c r="G388" i="3"/>
  <c r="H392" i="3"/>
  <c r="I392" i="3" s="1"/>
  <c r="G392" i="3"/>
  <c r="H396" i="3"/>
  <c r="I396" i="3" s="1"/>
  <c r="G396" i="3"/>
  <c r="H400" i="3"/>
  <c r="I400" i="3" s="1"/>
  <c r="G400" i="3"/>
  <c r="H404" i="3"/>
  <c r="I404" i="3" s="1"/>
  <c r="G404" i="3"/>
  <c r="H408" i="3"/>
  <c r="I408" i="3" s="1"/>
  <c r="G408" i="3"/>
  <c r="H412" i="3"/>
  <c r="I412" i="3" s="1"/>
  <c r="G412" i="3"/>
  <c r="H416" i="3"/>
  <c r="I416" i="3" s="1"/>
  <c r="G416" i="3"/>
  <c r="H420" i="3"/>
  <c r="I420" i="3" s="1"/>
  <c r="G420" i="3"/>
  <c r="H424" i="3"/>
  <c r="I424" i="3" s="1"/>
  <c r="G424" i="3"/>
  <c r="H428" i="3"/>
  <c r="I428" i="3" s="1"/>
  <c r="G428" i="3"/>
  <c r="H432" i="3"/>
  <c r="I432" i="3" s="1"/>
  <c r="G432" i="3"/>
  <c r="H436" i="3"/>
  <c r="I436" i="3" s="1"/>
  <c r="G436" i="3"/>
  <c r="H440" i="3"/>
  <c r="I440" i="3" s="1"/>
  <c r="G440" i="3"/>
  <c r="H444" i="3"/>
  <c r="I444" i="3" s="1"/>
  <c r="G444" i="3"/>
  <c r="H448" i="3"/>
  <c r="I448" i="3" s="1"/>
  <c r="G448" i="3"/>
  <c r="H452" i="3"/>
  <c r="I452" i="3" s="1"/>
  <c r="G452" i="3"/>
  <c r="H456" i="3"/>
  <c r="I456" i="3" s="1"/>
  <c r="G456" i="3"/>
  <c r="H460" i="3"/>
  <c r="I460" i="3" s="1"/>
  <c r="G460" i="3"/>
  <c r="H464" i="3"/>
  <c r="I464" i="3" s="1"/>
  <c r="G464" i="3"/>
  <c r="H468" i="3"/>
  <c r="I468" i="3" s="1"/>
  <c r="G468" i="3"/>
  <c r="H472" i="3"/>
  <c r="I472" i="3" s="1"/>
  <c r="G472" i="3"/>
  <c r="H476" i="3"/>
  <c r="I476" i="3" s="1"/>
  <c r="G476" i="3"/>
  <c r="H480" i="3"/>
  <c r="I480" i="3" s="1"/>
  <c r="G480" i="3"/>
  <c r="H484" i="3"/>
  <c r="I484" i="3" s="1"/>
  <c r="G484" i="3"/>
  <c r="H488" i="3"/>
  <c r="I488" i="3" s="1"/>
  <c r="G488" i="3"/>
  <c r="H492" i="3"/>
  <c r="I492" i="3" s="1"/>
  <c r="G492" i="3"/>
  <c r="H496" i="3"/>
  <c r="I496" i="3" s="1"/>
  <c r="G496" i="3"/>
  <c r="H500" i="3"/>
  <c r="I500" i="3" s="1"/>
  <c r="G500" i="3"/>
  <c r="H504" i="3"/>
  <c r="I504" i="3" s="1"/>
  <c r="G504" i="3"/>
  <c r="H508" i="3"/>
  <c r="I508" i="3" s="1"/>
  <c r="G508" i="3"/>
  <c r="H89" i="3"/>
  <c r="I89" i="3" s="1"/>
  <c r="G89" i="3"/>
  <c r="H113" i="3"/>
  <c r="I113" i="3" s="1"/>
  <c r="G113" i="3"/>
  <c r="H133" i="3"/>
  <c r="I133" i="3" s="1"/>
  <c r="G133" i="3"/>
  <c r="H153" i="3"/>
  <c r="I153" i="3" s="1"/>
  <c r="G153" i="3"/>
  <c r="H173" i="3"/>
  <c r="I173" i="3" s="1"/>
  <c r="G173" i="3"/>
  <c r="H193" i="3"/>
  <c r="I193" i="3" s="1"/>
  <c r="G193" i="3"/>
  <c r="H209" i="3"/>
  <c r="I209" i="3" s="1"/>
  <c r="G209" i="3"/>
  <c r="H229" i="3"/>
  <c r="I229" i="3" s="1"/>
  <c r="G229" i="3"/>
  <c r="H257" i="3"/>
  <c r="I257" i="3" s="1"/>
  <c r="G257" i="3"/>
  <c r="H277" i="3"/>
  <c r="I277" i="3" s="1"/>
  <c r="G277" i="3"/>
  <c r="H297" i="3"/>
  <c r="I297" i="3" s="1"/>
  <c r="G297" i="3"/>
  <c r="H313" i="3"/>
  <c r="I313" i="3" s="1"/>
  <c r="G313" i="3"/>
  <c r="H333" i="3"/>
  <c r="I333" i="3" s="1"/>
  <c r="G333" i="3"/>
  <c r="H353" i="3"/>
  <c r="I353" i="3" s="1"/>
  <c r="G353" i="3"/>
  <c r="H369" i="3"/>
  <c r="I369" i="3" s="1"/>
  <c r="G369" i="3"/>
  <c r="H389" i="3"/>
  <c r="I389" i="3" s="1"/>
  <c r="G389" i="3"/>
  <c r="H413" i="3"/>
  <c r="I413" i="3" s="1"/>
  <c r="G413" i="3"/>
  <c r="H433" i="3"/>
  <c r="I433" i="3" s="1"/>
  <c r="G433" i="3"/>
  <c r="G453" i="3"/>
  <c r="H453" i="3"/>
  <c r="I453" i="3" s="1"/>
  <c r="H469" i="3"/>
  <c r="I469" i="3" s="1"/>
  <c r="G469" i="3"/>
  <c r="H485" i="3"/>
  <c r="I485" i="3" s="1"/>
  <c r="G485" i="3"/>
  <c r="H501" i="3"/>
  <c r="I501" i="3" s="1"/>
  <c r="G501" i="3"/>
  <c r="H86" i="3"/>
  <c r="I86" i="3" s="1"/>
  <c r="G86" i="3"/>
  <c r="H98" i="3"/>
  <c r="I98" i="3" s="1"/>
  <c r="G98" i="3"/>
  <c r="H110" i="3"/>
  <c r="I110" i="3" s="1"/>
  <c r="G110" i="3"/>
  <c r="H122" i="3"/>
  <c r="I122" i="3" s="1"/>
  <c r="G122" i="3"/>
  <c r="H134" i="3"/>
  <c r="I134" i="3" s="1"/>
  <c r="G134" i="3"/>
  <c r="H146" i="3"/>
  <c r="I146" i="3" s="1"/>
  <c r="G146" i="3"/>
  <c r="H158" i="3"/>
  <c r="I158" i="3" s="1"/>
  <c r="G158" i="3"/>
  <c r="H166" i="3"/>
  <c r="I166" i="3" s="1"/>
  <c r="G166" i="3"/>
  <c r="H174" i="3"/>
  <c r="I174" i="3" s="1"/>
  <c r="G174" i="3"/>
  <c r="H186" i="3"/>
  <c r="I186" i="3" s="1"/>
  <c r="G186" i="3"/>
  <c r="H198" i="3"/>
  <c r="I198" i="3" s="1"/>
  <c r="G198" i="3"/>
  <c r="H206" i="3"/>
  <c r="I206" i="3" s="1"/>
  <c r="G206" i="3"/>
  <c r="H218" i="3"/>
  <c r="I218" i="3" s="1"/>
  <c r="G218" i="3"/>
  <c r="H230" i="3"/>
  <c r="I230" i="3" s="1"/>
  <c r="G230" i="3"/>
  <c r="H242" i="3"/>
  <c r="I242" i="3" s="1"/>
  <c r="G242" i="3"/>
  <c r="H254" i="3"/>
  <c r="I254" i="3" s="1"/>
  <c r="G254" i="3"/>
  <c r="G266" i="3"/>
  <c r="H266" i="3"/>
  <c r="I266" i="3" s="1"/>
  <c r="H278" i="3"/>
  <c r="I278" i="3" s="1"/>
  <c r="G278" i="3"/>
  <c r="H290" i="3"/>
  <c r="I290" i="3" s="1"/>
  <c r="G290" i="3"/>
  <c r="H306" i="3"/>
  <c r="I306" i="3" s="1"/>
  <c r="G306" i="3"/>
  <c r="H322" i="3"/>
  <c r="I322" i="3" s="1"/>
  <c r="G322" i="3"/>
  <c r="H334" i="3"/>
  <c r="I334" i="3" s="1"/>
  <c r="G334" i="3"/>
  <c r="H350" i="3"/>
  <c r="I350" i="3" s="1"/>
  <c r="G350" i="3"/>
  <c r="H366" i="3"/>
  <c r="I366" i="3" s="1"/>
  <c r="G366" i="3"/>
  <c r="H378" i="3"/>
  <c r="I378" i="3" s="1"/>
  <c r="G378" i="3"/>
  <c r="H390" i="3"/>
  <c r="I390" i="3" s="1"/>
  <c r="G390" i="3"/>
  <c r="H402" i="3"/>
  <c r="I402" i="3" s="1"/>
  <c r="G402" i="3"/>
  <c r="H418" i="3"/>
  <c r="I418" i="3" s="1"/>
  <c r="G418" i="3"/>
  <c r="H434" i="3"/>
  <c r="I434" i="3" s="1"/>
  <c r="G434" i="3"/>
  <c r="H446" i="3"/>
  <c r="I446" i="3" s="1"/>
  <c r="G446" i="3"/>
  <c r="H458" i="3"/>
  <c r="I458" i="3" s="1"/>
  <c r="G458" i="3"/>
  <c r="H470" i="3"/>
  <c r="I470" i="3" s="1"/>
  <c r="G470" i="3"/>
  <c r="H482" i="3"/>
  <c r="I482" i="3" s="1"/>
  <c r="G482" i="3"/>
  <c r="H490" i="3"/>
  <c r="I490" i="3" s="1"/>
  <c r="G490" i="3"/>
  <c r="H502" i="3"/>
  <c r="I502" i="3" s="1"/>
  <c r="G502" i="3"/>
  <c r="H77" i="3"/>
  <c r="I77" i="3" s="1"/>
  <c r="G77" i="3"/>
  <c r="H93" i="3"/>
  <c r="I93" i="3" s="1"/>
  <c r="G93" i="3"/>
  <c r="H109" i="3"/>
  <c r="I109" i="3" s="1"/>
  <c r="G109" i="3"/>
  <c r="H129" i="3"/>
  <c r="I129" i="3" s="1"/>
  <c r="G129" i="3"/>
  <c r="H149" i="3"/>
  <c r="I149" i="3" s="1"/>
  <c r="G149" i="3"/>
  <c r="H165" i="3"/>
  <c r="I165" i="3" s="1"/>
  <c r="G165" i="3"/>
  <c r="H185" i="3"/>
  <c r="I185" i="3" s="1"/>
  <c r="G185" i="3"/>
  <c r="H201" i="3"/>
  <c r="I201" i="3" s="1"/>
  <c r="G201" i="3"/>
  <c r="H217" i="3"/>
  <c r="I217" i="3" s="1"/>
  <c r="G217" i="3"/>
  <c r="H241" i="3"/>
  <c r="I241" i="3" s="1"/>
  <c r="G241" i="3"/>
  <c r="H261" i="3"/>
  <c r="I261" i="3" s="1"/>
  <c r="G261" i="3"/>
  <c r="H281" i="3"/>
  <c r="I281" i="3" s="1"/>
  <c r="G281" i="3"/>
  <c r="H301" i="3"/>
  <c r="I301" i="3" s="1"/>
  <c r="G301" i="3"/>
  <c r="H317" i="3"/>
  <c r="I317" i="3" s="1"/>
  <c r="G317" i="3"/>
  <c r="H337" i="3"/>
  <c r="I337" i="3" s="1"/>
  <c r="G337" i="3"/>
  <c r="H357" i="3"/>
  <c r="I357" i="3" s="1"/>
  <c r="G357" i="3"/>
  <c r="H377" i="3"/>
  <c r="I377" i="3" s="1"/>
  <c r="G377" i="3"/>
  <c r="G397" i="3"/>
  <c r="H397" i="3"/>
  <c r="I397" i="3" s="1"/>
  <c r="H409" i="3"/>
  <c r="I409" i="3" s="1"/>
  <c r="G409" i="3"/>
  <c r="G425" i="3"/>
  <c r="H425" i="3"/>
  <c r="I425" i="3" s="1"/>
  <c r="H441" i="3"/>
  <c r="I441" i="3" s="1"/>
  <c r="G441" i="3"/>
  <c r="H461" i="3"/>
  <c r="I461" i="3" s="1"/>
  <c r="G461" i="3"/>
  <c r="H477" i="3"/>
  <c r="I477" i="3" s="1"/>
  <c r="G477" i="3"/>
  <c r="H493" i="3"/>
  <c r="I493" i="3" s="1"/>
  <c r="G493" i="3"/>
  <c r="H82" i="3"/>
  <c r="I82" i="3" s="1"/>
  <c r="G82" i="3"/>
  <c r="H94" i="3"/>
  <c r="I94" i="3" s="1"/>
  <c r="G94" i="3"/>
  <c r="H102" i="3"/>
  <c r="I102" i="3" s="1"/>
  <c r="G102" i="3"/>
  <c r="H114" i="3"/>
  <c r="I114" i="3" s="1"/>
  <c r="G114" i="3"/>
  <c r="H126" i="3"/>
  <c r="I126" i="3" s="1"/>
  <c r="G126" i="3"/>
  <c r="G138" i="3"/>
  <c r="H138" i="3"/>
  <c r="I138" i="3" s="1"/>
  <c r="H150" i="3"/>
  <c r="I150" i="3" s="1"/>
  <c r="G150" i="3"/>
  <c r="H162" i="3"/>
  <c r="I162" i="3" s="1"/>
  <c r="G162" i="3"/>
  <c r="H178" i="3"/>
  <c r="I178" i="3" s="1"/>
  <c r="G178" i="3"/>
  <c r="H190" i="3"/>
  <c r="I190" i="3" s="1"/>
  <c r="G190" i="3"/>
  <c r="G202" i="3"/>
  <c r="H202" i="3"/>
  <c r="I202" i="3" s="1"/>
  <c r="H214" i="3"/>
  <c r="I214" i="3" s="1"/>
  <c r="G214" i="3"/>
  <c r="H226" i="3"/>
  <c r="I226" i="3" s="1"/>
  <c r="G226" i="3"/>
  <c r="H238" i="3"/>
  <c r="I238" i="3" s="1"/>
  <c r="G238" i="3"/>
  <c r="H250" i="3"/>
  <c r="I250" i="3" s="1"/>
  <c r="G250" i="3"/>
  <c r="H262" i="3"/>
  <c r="I262" i="3" s="1"/>
  <c r="G262" i="3"/>
  <c r="H274" i="3"/>
  <c r="I274" i="3" s="1"/>
  <c r="G274" i="3"/>
  <c r="H286" i="3"/>
  <c r="I286" i="3" s="1"/>
  <c r="G286" i="3"/>
  <c r="H298" i="3"/>
  <c r="I298" i="3" s="1"/>
  <c r="G298" i="3"/>
  <c r="H310" i="3"/>
  <c r="I310" i="3" s="1"/>
  <c r="G310" i="3"/>
  <c r="H318" i="3"/>
  <c r="I318" i="3" s="1"/>
  <c r="G318" i="3"/>
  <c r="H330" i="3"/>
  <c r="I330" i="3" s="1"/>
  <c r="G330" i="3"/>
  <c r="H342" i="3"/>
  <c r="I342" i="3" s="1"/>
  <c r="G342" i="3"/>
  <c r="H354" i="3"/>
  <c r="I354" i="3" s="1"/>
  <c r="G354" i="3"/>
  <c r="H362" i="3"/>
  <c r="I362" i="3" s="1"/>
  <c r="G362" i="3"/>
  <c r="H374" i="3"/>
  <c r="I374" i="3" s="1"/>
  <c r="G374" i="3"/>
  <c r="H386" i="3"/>
  <c r="I386" i="3" s="1"/>
  <c r="G386" i="3"/>
  <c r="H398" i="3"/>
  <c r="I398" i="3" s="1"/>
  <c r="G398" i="3"/>
  <c r="H410" i="3"/>
  <c r="I410" i="3" s="1"/>
  <c r="G410" i="3"/>
  <c r="H422" i="3"/>
  <c r="I422" i="3" s="1"/>
  <c r="G422" i="3"/>
  <c r="H430" i="3"/>
  <c r="I430" i="3" s="1"/>
  <c r="G430" i="3"/>
  <c r="H438" i="3"/>
  <c r="I438" i="3" s="1"/>
  <c r="G438" i="3"/>
  <c r="H450" i="3"/>
  <c r="I450" i="3" s="1"/>
  <c r="G450" i="3"/>
  <c r="H462" i="3"/>
  <c r="I462" i="3" s="1"/>
  <c r="G462" i="3"/>
  <c r="G474" i="3"/>
  <c r="H474" i="3"/>
  <c r="I474" i="3" s="1"/>
  <c r="H486" i="3"/>
  <c r="I486" i="3" s="1"/>
  <c r="G486" i="3"/>
  <c r="H498" i="3"/>
  <c r="I498" i="3" s="1"/>
  <c r="G498" i="3"/>
  <c r="H75" i="3"/>
  <c r="I75" i="3" s="1"/>
  <c r="G75" i="3"/>
  <c r="H79" i="3"/>
  <c r="I79" i="3" s="1"/>
  <c r="G79" i="3"/>
  <c r="H83" i="3"/>
  <c r="I83" i="3" s="1"/>
  <c r="G83" i="3"/>
  <c r="H87" i="3"/>
  <c r="I87" i="3" s="1"/>
  <c r="G87" i="3"/>
  <c r="H91" i="3"/>
  <c r="I91" i="3" s="1"/>
  <c r="G91" i="3"/>
  <c r="H95" i="3"/>
  <c r="I95" i="3" s="1"/>
  <c r="G95" i="3"/>
  <c r="H99" i="3"/>
  <c r="I99" i="3" s="1"/>
  <c r="G99" i="3"/>
  <c r="H103" i="3"/>
  <c r="I103" i="3" s="1"/>
  <c r="G103" i="3"/>
  <c r="H107" i="3"/>
  <c r="I107" i="3" s="1"/>
  <c r="G107" i="3"/>
  <c r="H111" i="3"/>
  <c r="I111" i="3" s="1"/>
  <c r="G111" i="3"/>
  <c r="H115" i="3"/>
  <c r="I115" i="3" s="1"/>
  <c r="G115" i="3"/>
  <c r="H119" i="3"/>
  <c r="I119" i="3" s="1"/>
  <c r="G119" i="3"/>
  <c r="H123" i="3"/>
  <c r="I123" i="3" s="1"/>
  <c r="G123" i="3"/>
  <c r="H127" i="3"/>
  <c r="I127" i="3" s="1"/>
  <c r="G127" i="3"/>
  <c r="H131" i="3"/>
  <c r="I131" i="3" s="1"/>
  <c r="G131" i="3"/>
  <c r="H135" i="3"/>
  <c r="I135" i="3" s="1"/>
  <c r="G135" i="3"/>
  <c r="H139" i="3"/>
  <c r="I139" i="3" s="1"/>
  <c r="G139" i="3"/>
  <c r="H143" i="3"/>
  <c r="I143" i="3" s="1"/>
  <c r="G143" i="3"/>
  <c r="H147" i="3"/>
  <c r="I147" i="3" s="1"/>
  <c r="G147" i="3"/>
  <c r="H151" i="3"/>
  <c r="I151" i="3" s="1"/>
  <c r="G151" i="3"/>
  <c r="H155" i="3"/>
  <c r="I155" i="3" s="1"/>
  <c r="G155" i="3"/>
  <c r="H159" i="3"/>
  <c r="I159" i="3" s="1"/>
  <c r="G159" i="3"/>
  <c r="H163" i="3"/>
  <c r="I163" i="3" s="1"/>
  <c r="G163" i="3"/>
  <c r="H167" i="3"/>
  <c r="I167" i="3" s="1"/>
  <c r="G167" i="3"/>
  <c r="H171" i="3"/>
  <c r="I171" i="3" s="1"/>
  <c r="G171" i="3"/>
  <c r="H175" i="3"/>
  <c r="I175" i="3" s="1"/>
  <c r="G175" i="3"/>
  <c r="H179" i="3"/>
  <c r="I179" i="3" s="1"/>
  <c r="G179" i="3"/>
  <c r="H183" i="3"/>
  <c r="I183" i="3" s="1"/>
  <c r="G183" i="3"/>
  <c r="H187" i="3"/>
  <c r="I187" i="3" s="1"/>
  <c r="G187" i="3"/>
  <c r="H191" i="3"/>
  <c r="I191" i="3" s="1"/>
  <c r="G191" i="3"/>
  <c r="H195" i="3"/>
  <c r="I195" i="3" s="1"/>
  <c r="G195" i="3"/>
  <c r="H199" i="3"/>
  <c r="I199" i="3" s="1"/>
  <c r="G199" i="3"/>
  <c r="H203" i="3"/>
  <c r="I203" i="3" s="1"/>
  <c r="G203" i="3"/>
  <c r="H207" i="3"/>
  <c r="I207" i="3" s="1"/>
  <c r="G207" i="3"/>
  <c r="H211" i="3"/>
  <c r="I211" i="3" s="1"/>
  <c r="G211" i="3"/>
  <c r="H215" i="3"/>
  <c r="I215" i="3" s="1"/>
  <c r="G215" i="3"/>
  <c r="H219" i="3"/>
  <c r="I219" i="3" s="1"/>
  <c r="G219" i="3"/>
  <c r="H223" i="3"/>
  <c r="I223" i="3" s="1"/>
  <c r="G223" i="3"/>
  <c r="H227" i="3"/>
  <c r="I227" i="3" s="1"/>
  <c r="G227" i="3"/>
  <c r="H231" i="3"/>
  <c r="I231" i="3" s="1"/>
  <c r="G231" i="3"/>
  <c r="H235" i="3"/>
  <c r="I235" i="3" s="1"/>
  <c r="G235" i="3"/>
  <c r="H239" i="3"/>
  <c r="I239" i="3" s="1"/>
  <c r="G239" i="3"/>
  <c r="H243" i="3"/>
  <c r="I243" i="3" s="1"/>
  <c r="G243" i="3"/>
  <c r="H247" i="3"/>
  <c r="I247" i="3" s="1"/>
  <c r="G247" i="3"/>
  <c r="H251" i="3"/>
  <c r="I251" i="3" s="1"/>
  <c r="G251" i="3"/>
  <c r="H255" i="3"/>
  <c r="I255" i="3" s="1"/>
  <c r="G255" i="3"/>
  <c r="H259" i="3"/>
  <c r="I259" i="3" s="1"/>
  <c r="G259" i="3"/>
  <c r="H263" i="3"/>
  <c r="I263" i="3" s="1"/>
  <c r="G263" i="3"/>
  <c r="H267" i="3"/>
  <c r="I267" i="3" s="1"/>
  <c r="G267" i="3"/>
  <c r="H271" i="3"/>
  <c r="I271" i="3" s="1"/>
  <c r="G271" i="3"/>
  <c r="H275" i="3"/>
  <c r="I275" i="3" s="1"/>
  <c r="G275" i="3"/>
  <c r="H279" i="3"/>
  <c r="I279" i="3" s="1"/>
  <c r="G279" i="3"/>
  <c r="H283" i="3"/>
  <c r="I283" i="3" s="1"/>
  <c r="G283" i="3"/>
  <c r="H287" i="3"/>
  <c r="I287" i="3" s="1"/>
  <c r="G287" i="3"/>
  <c r="H291" i="3"/>
  <c r="I291" i="3" s="1"/>
  <c r="G291" i="3"/>
  <c r="H295" i="3"/>
  <c r="I295" i="3" s="1"/>
  <c r="G295" i="3"/>
  <c r="H299" i="3"/>
  <c r="I299" i="3" s="1"/>
  <c r="G299" i="3"/>
  <c r="H303" i="3"/>
  <c r="I303" i="3" s="1"/>
  <c r="G303" i="3"/>
  <c r="H307" i="3"/>
  <c r="I307" i="3" s="1"/>
  <c r="G307" i="3"/>
  <c r="H311" i="3"/>
  <c r="I311" i="3" s="1"/>
  <c r="G311" i="3"/>
  <c r="H315" i="3"/>
  <c r="I315" i="3" s="1"/>
  <c r="G315" i="3"/>
  <c r="H319" i="3"/>
  <c r="I319" i="3" s="1"/>
  <c r="G319" i="3"/>
  <c r="H323" i="3"/>
  <c r="I323" i="3" s="1"/>
  <c r="G323" i="3"/>
  <c r="H327" i="3"/>
  <c r="I327" i="3" s="1"/>
  <c r="G327" i="3"/>
  <c r="H331" i="3"/>
  <c r="I331" i="3" s="1"/>
  <c r="G331" i="3"/>
  <c r="H335" i="3"/>
  <c r="I335" i="3" s="1"/>
  <c r="G335" i="3"/>
  <c r="H339" i="3"/>
  <c r="I339" i="3" s="1"/>
  <c r="G339" i="3"/>
  <c r="H343" i="3"/>
  <c r="I343" i="3" s="1"/>
  <c r="G343" i="3"/>
  <c r="H347" i="3"/>
  <c r="I347" i="3" s="1"/>
  <c r="G347" i="3"/>
  <c r="H351" i="3"/>
  <c r="I351" i="3" s="1"/>
  <c r="G351" i="3"/>
  <c r="H355" i="3"/>
  <c r="I355" i="3" s="1"/>
  <c r="G355" i="3"/>
  <c r="H359" i="3"/>
  <c r="I359" i="3" s="1"/>
  <c r="G359" i="3"/>
  <c r="H363" i="3"/>
  <c r="I363" i="3" s="1"/>
  <c r="G363" i="3"/>
  <c r="H367" i="3"/>
  <c r="I367" i="3" s="1"/>
  <c r="G367" i="3"/>
  <c r="H371" i="3"/>
  <c r="I371" i="3" s="1"/>
  <c r="G371" i="3"/>
  <c r="H375" i="3"/>
  <c r="I375" i="3" s="1"/>
  <c r="G375" i="3"/>
  <c r="H379" i="3"/>
  <c r="I379" i="3" s="1"/>
  <c r="G379" i="3"/>
  <c r="H383" i="3"/>
  <c r="I383" i="3" s="1"/>
  <c r="G383" i="3"/>
  <c r="H387" i="3"/>
  <c r="I387" i="3" s="1"/>
  <c r="G387" i="3"/>
  <c r="H391" i="3"/>
  <c r="I391" i="3" s="1"/>
  <c r="G391" i="3"/>
  <c r="H395" i="3"/>
  <c r="I395" i="3" s="1"/>
  <c r="G395" i="3"/>
  <c r="H399" i="3"/>
  <c r="I399" i="3" s="1"/>
  <c r="G399" i="3"/>
  <c r="H403" i="3"/>
  <c r="I403" i="3" s="1"/>
  <c r="G403" i="3"/>
  <c r="H407" i="3"/>
  <c r="I407" i="3" s="1"/>
  <c r="G407" i="3"/>
  <c r="H411" i="3"/>
  <c r="I411" i="3" s="1"/>
  <c r="G411" i="3"/>
  <c r="H415" i="3"/>
  <c r="I415" i="3" s="1"/>
  <c r="G415" i="3"/>
  <c r="H419" i="3"/>
  <c r="I419" i="3" s="1"/>
  <c r="G419" i="3"/>
  <c r="H423" i="3"/>
  <c r="I423" i="3" s="1"/>
  <c r="G423" i="3"/>
  <c r="H427" i="3"/>
  <c r="I427" i="3" s="1"/>
  <c r="G427" i="3"/>
  <c r="H431" i="3"/>
  <c r="I431" i="3" s="1"/>
  <c r="G431" i="3"/>
  <c r="H435" i="3"/>
  <c r="I435" i="3" s="1"/>
  <c r="G435" i="3"/>
  <c r="H439" i="3"/>
  <c r="I439" i="3" s="1"/>
  <c r="G439" i="3"/>
  <c r="H443" i="3"/>
  <c r="I443" i="3" s="1"/>
  <c r="G443" i="3"/>
  <c r="H447" i="3"/>
  <c r="I447" i="3" s="1"/>
  <c r="G447" i="3"/>
  <c r="H451" i="3"/>
  <c r="I451" i="3" s="1"/>
  <c r="G451" i="3"/>
  <c r="H455" i="3"/>
  <c r="I455" i="3" s="1"/>
  <c r="G455" i="3"/>
  <c r="H459" i="3"/>
  <c r="I459" i="3" s="1"/>
  <c r="G459" i="3"/>
  <c r="H463" i="3"/>
  <c r="I463" i="3" s="1"/>
  <c r="G463" i="3"/>
  <c r="H467" i="3"/>
  <c r="I467" i="3" s="1"/>
  <c r="G467" i="3"/>
  <c r="H471" i="3"/>
  <c r="I471" i="3" s="1"/>
  <c r="G471" i="3"/>
  <c r="H475" i="3"/>
  <c r="I475" i="3" s="1"/>
  <c r="G475" i="3"/>
  <c r="H479" i="3"/>
  <c r="I479" i="3" s="1"/>
  <c r="G479" i="3"/>
  <c r="H483" i="3"/>
  <c r="I483" i="3" s="1"/>
  <c r="G483" i="3"/>
  <c r="H487" i="3"/>
  <c r="I487" i="3" s="1"/>
  <c r="G487" i="3"/>
  <c r="H491" i="3"/>
  <c r="I491" i="3" s="1"/>
  <c r="G491" i="3"/>
  <c r="H495" i="3"/>
  <c r="I495" i="3" s="1"/>
  <c r="G495" i="3"/>
  <c r="H499" i="3"/>
  <c r="I499" i="3" s="1"/>
  <c r="G499" i="3"/>
  <c r="H503" i="3"/>
  <c r="I503" i="3" s="1"/>
  <c r="G503" i="3"/>
  <c r="H507" i="3"/>
  <c r="I507" i="3" s="1"/>
  <c r="G507" i="3"/>
  <c r="H85" i="3"/>
  <c r="I85" i="3" s="1"/>
  <c r="G85" i="3"/>
  <c r="H101" i="3"/>
  <c r="I101" i="3" s="1"/>
  <c r="G101" i="3"/>
  <c r="H121" i="3"/>
  <c r="I121" i="3" s="1"/>
  <c r="G121" i="3"/>
  <c r="H141" i="3"/>
  <c r="I141" i="3" s="1"/>
  <c r="G141" i="3"/>
  <c r="H161" i="3"/>
  <c r="I161" i="3" s="1"/>
  <c r="G161" i="3"/>
  <c r="H177" i="3"/>
  <c r="I177" i="3" s="1"/>
  <c r="G177" i="3"/>
  <c r="H197" i="3"/>
  <c r="I197" i="3" s="1"/>
  <c r="G197" i="3"/>
  <c r="H213" i="3"/>
  <c r="I213" i="3" s="1"/>
  <c r="G213" i="3"/>
  <c r="H225" i="3"/>
  <c r="I225" i="3" s="1"/>
  <c r="G225" i="3"/>
  <c r="H237" i="3"/>
  <c r="I237" i="3" s="1"/>
  <c r="G237" i="3"/>
  <c r="H249" i="3"/>
  <c r="I249" i="3" s="1"/>
  <c r="G249" i="3"/>
  <c r="H269" i="3"/>
  <c r="I269" i="3" s="1"/>
  <c r="G269" i="3"/>
  <c r="H289" i="3"/>
  <c r="I289" i="3" s="1"/>
  <c r="G289" i="3"/>
  <c r="H309" i="3"/>
  <c r="I309" i="3" s="1"/>
  <c r="G309" i="3"/>
  <c r="H325" i="3"/>
  <c r="I325" i="3" s="1"/>
  <c r="G325" i="3"/>
  <c r="H345" i="3"/>
  <c r="I345" i="3" s="1"/>
  <c r="G345" i="3"/>
  <c r="H361" i="3"/>
  <c r="I361" i="3" s="1"/>
  <c r="G361" i="3"/>
  <c r="H381" i="3"/>
  <c r="I381" i="3" s="1"/>
  <c r="G381" i="3"/>
  <c r="H401" i="3"/>
  <c r="I401" i="3" s="1"/>
  <c r="G401" i="3"/>
  <c r="H417" i="3"/>
  <c r="I417" i="3" s="1"/>
  <c r="G417" i="3"/>
  <c r="H429" i="3"/>
  <c r="I429" i="3" s="1"/>
  <c r="G429" i="3"/>
  <c r="H449" i="3"/>
  <c r="I449" i="3" s="1"/>
  <c r="G449" i="3"/>
  <c r="H465" i="3"/>
  <c r="I465" i="3" s="1"/>
  <c r="G465" i="3"/>
  <c r="H489" i="3"/>
  <c r="I489" i="3" s="1"/>
  <c r="G489" i="3"/>
  <c r="H505" i="3"/>
  <c r="I505" i="3" s="1"/>
  <c r="G505" i="3"/>
  <c r="H78" i="3"/>
  <c r="I78" i="3" s="1"/>
  <c r="G78" i="3"/>
  <c r="H90" i="3"/>
  <c r="I90" i="3" s="1"/>
  <c r="G90" i="3"/>
  <c r="H106" i="3"/>
  <c r="I106" i="3" s="1"/>
  <c r="G106" i="3"/>
  <c r="H118" i="3"/>
  <c r="I118" i="3" s="1"/>
  <c r="G118" i="3"/>
  <c r="H130" i="3"/>
  <c r="I130" i="3" s="1"/>
  <c r="G130" i="3"/>
  <c r="H142" i="3"/>
  <c r="I142" i="3" s="1"/>
  <c r="G142" i="3"/>
  <c r="H154" i="3"/>
  <c r="I154" i="3" s="1"/>
  <c r="G154" i="3"/>
  <c r="H170" i="3"/>
  <c r="I170" i="3" s="1"/>
  <c r="G170" i="3"/>
  <c r="H182" i="3"/>
  <c r="I182" i="3" s="1"/>
  <c r="G182" i="3"/>
  <c r="H194" i="3"/>
  <c r="I194" i="3" s="1"/>
  <c r="G194" i="3"/>
  <c r="H210" i="3"/>
  <c r="I210" i="3" s="1"/>
  <c r="G210" i="3"/>
  <c r="H222" i="3"/>
  <c r="I222" i="3" s="1"/>
  <c r="G222" i="3"/>
  <c r="H234" i="3"/>
  <c r="I234" i="3" s="1"/>
  <c r="G234" i="3"/>
  <c r="H246" i="3"/>
  <c r="I246" i="3" s="1"/>
  <c r="G246" i="3"/>
  <c r="H258" i="3"/>
  <c r="I258" i="3" s="1"/>
  <c r="G258" i="3"/>
  <c r="H270" i="3"/>
  <c r="I270" i="3" s="1"/>
  <c r="G270" i="3"/>
  <c r="H282" i="3"/>
  <c r="I282" i="3" s="1"/>
  <c r="G282" i="3"/>
  <c r="H294" i="3"/>
  <c r="I294" i="3" s="1"/>
  <c r="G294" i="3"/>
  <c r="H302" i="3"/>
  <c r="I302" i="3" s="1"/>
  <c r="G302" i="3"/>
  <c r="H314" i="3"/>
  <c r="I314" i="3" s="1"/>
  <c r="G314" i="3"/>
  <c r="H326" i="3"/>
  <c r="I326" i="3" s="1"/>
  <c r="G326" i="3"/>
  <c r="H338" i="3"/>
  <c r="I338" i="3" s="1"/>
  <c r="G338" i="3"/>
  <c r="H346" i="3"/>
  <c r="I346" i="3" s="1"/>
  <c r="G346" i="3"/>
  <c r="H358" i="3"/>
  <c r="I358" i="3" s="1"/>
  <c r="G358" i="3"/>
  <c r="H370" i="3"/>
  <c r="I370" i="3" s="1"/>
  <c r="G370" i="3"/>
  <c r="H382" i="3"/>
  <c r="I382" i="3" s="1"/>
  <c r="G382" i="3"/>
  <c r="H394" i="3"/>
  <c r="I394" i="3" s="1"/>
  <c r="G394" i="3"/>
  <c r="H406" i="3"/>
  <c r="I406" i="3" s="1"/>
  <c r="G406" i="3"/>
  <c r="H414" i="3"/>
  <c r="I414" i="3" s="1"/>
  <c r="G414" i="3"/>
  <c r="H426" i="3"/>
  <c r="I426" i="3" s="1"/>
  <c r="G426" i="3"/>
  <c r="H442" i="3"/>
  <c r="I442" i="3" s="1"/>
  <c r="G442" i="3"/>
  <c r="H454" i="3"/>
  <c r="I454" i="3" s="1"/>
  <c r="G454" i="3"/>
  <c r="H466" i="3"/>
  <c r="I466" i="3" s="1"/>
  <c r="G466" i="3"/>
  <c r="H478" i="3"/>
  <c r="I478" i="3" s="1"/>
  <c r="G478" i="3"/>
  <c r="H494" i="3"/>
  <c r="I494" i="3" s="1"/>
  <c r="G494" i="3"/>
  <c r="H506" i="3"/>
  <c r="I506" i="3" s="1"/>
  <c r="G506" i="3"/>
  <c r="D34" i="7"/>
  <c r="C22" i="7" s="1"/>
  <c r="C37" i="5"/>
  <c r="K37" i="5"/>
  <c r="C7" i="7" l="1"/>
  <c r="D22" i="7"/>
  <c r="E37" i="5"/>
  <c r="H37" i="5" s="1"/>
  <c r="L37" i="5" s="1"/>
  <c r="D15" i="7" l="1"/>
  <c r="D19" i="7"/>
  <c r="A26" i="7" s="1"/>
  <c r="C17" i="7" s="1"/>
  <c r="D9" i="7"/>
  <c r="D8" i="7"/>
  <c r="D16" i="7"/>
  <c r="D11" i="7"/>
  <c r="D10" i="7"/>
  <c r="D12" i="7"/>
  <c r="D21" i="7" s="1"/>
  <c r="D13" i="7"/>
  <c r="D14" i="7"/>
  <c r="B21" i="7"/>
  <c r="G13" i="7" l="1"/>
  <c r="D17" i="7" l="1"/>
  <c r="H2" i="1"/>
  <c r="H3" i="1"/>
  <c r="H4" i="1"/>
  <c r="H5" i="1"/>
  <c r="D5" i="4" s="1"/>
  <c r="H6" i="1"/>
  <c r="H7" i="1"/>
  <c r="D7" i="4" s="1"/>
  <c r="H8" i="1"/>
  <c r="D8" i="4" s="1"/>
  <c r="H9" i="1"/>
  <c r="D9" i="4" s="1"/>
  <c r="H10" i="1"/>
  <c r="D10" i="4" s="1"/>
  <c r="H11" i="1"/>
  <c r="D11" i="4" s="1"/>
  <c r="H12" i="1"/>
  <c r="H13" i="1"/>
  <c r="D13" i="4" s="1"/>
  <c r="H14" i="1"/>
  <c r="H15" i="1"/>
  <c r="D15" i="4" s="1"/>
  <c r="H16" i="1"/>
  <c r="D16" i="4" s="1"/>
  <c r="H17" i="1"/>
  <c r="D17" i="4" s="1"/>
  <c r="H18" i="1"/>
  <c r="D18" i="4" s="1"/>
  <c r="H19" i="1"/>
  <c r="H20" i="1"/>
  <c r="H21" i="1"/>
  <c r="D21" i="4" s="1"/>
  <c r="H22" i="1"/>
  <c r="D22" i="4" s="1"/>
  <c r="H23" i="1"/>
  <c r="D23" i="4" s="1"/>
  <c r="H24" i="1"/>
  <c r="H25" i="1"/>
  <c r="D25" i="4" s="1"/>
  <c r="H26" i="1"/>
  <c r="H27" i="1"/>
  <c r="H28" i="1"/>
  <c r="H29" i="1"/>
  <c r="H30" i="1"/>
  <c r="D30" i="4" s="1"/>
  <c r="H31" i="1"/>
  <c r="D31" i="4" s="1"/>
  <c r="H32" i="1"/>
  <c r="D32" i="4" s="1"/>
  <c r="H33" i="1"/>
  <c r="D33" i="4" s="1"/>
  <c r="H34" i="1"/>
  <c r="D34" i="4" s="1"/>
  <c r="H35" i="1"/>
  <c r="H36" i="1"/>
  <c r="H37" i="1"/>
  <c r="D37" i="4" s="1"/>
  <c r="H38" i="1"/>
  <c r="H39" i="1"/>
  <c r="D39" i="4" s="1"/>
  <c r="H40" i="1"/>
  <c r="H41" i="1"/>
  <c r="D41" i="4" s="1"/>
  <c r="H42" i="1"/>
  <c r="D42" i="4" s="1"/>
  <c r="H43" i="1"/>
  <c r="H44" i="1"/>
  <c r="H45" i="1"/>
  <c r="H46" i="1"/>
  <c r="H47" i="1"/>
  <c r="D47" i="4" s="1"/>
  <c r="H48" i="1"/>
  <c r="D48" i="4" s="1"/>
  <c r="H49" i="1"/>
  <c r="D49" i="4" s="1"/>
  <c r="H50" i="1"/>
  <c r="D50" i="4" s="1"/>
  <c r="H51" i="1"/>
  <c r="D51" i="4" s="1"/>
  <c r="H52" i="1"/>
  <c r="H53" i="1"/>
  <c r="H54" i="1"/>
  <c r="H55" i="1"/>
  <c r="D55" i="4" s="1"/>
  <c r="H56" i="1"/>
  <c r="H57" i="1"/>
  <c r="D57" i="4" s="1"/>
  <c r="H58" i="1"/>
  <c r="D58" i="4" s="1"/>
  <c r="H59" i="1"/>
  <c r="D59" i="4" s="1"/>
  <c r="H60" i="1"/>
  <c r="H61" i="1"/>
  <c r="D61" i="4" s="1"/>
  <c r="H62" i="1"/>
  <c r="H63" i="1"/>
  <c r="D63" i="4" s="1"/>
  <c r="H64" i="1"/>
  <c r="H65" i="1"/>
  <c r="D65" i="4" s="1"/>
  <c r="H66" i="1"/>
  <c r="D66" i="4" s="1"/>
  <c r="H67" i="1"/>
  <c r="H68" i="1"/>
  <c r="H69" i="1"/>
  <c r="D69" i="4" s="1"/>
  <c r="H70" i="1"/>
  <c r="D70" i="4" s="1"/>
  <c r="H71" i="1"/>
  <c r="D71" i="4" s="1"/>
  <c r="H72" i="1"/>
  <c r="D72" i="4" s="1"/>
  <c r="H73" i="1"/>
  <c r="D73" i="4" s="1"/>
  <c r="H74" i="1"/>
  <c r="D74" i="4" s="1"/>
  <c r="H75" i="1"/>
  <c r="D75" i="4" s="1"/>
  <c r="H76" i="1"/>
  <c r="H77" i="1"/>
  <c r="D77" i="4" s="1"/>
  <c r="H78" i="1"/>
  <c r="D78" i="4" s="1"/>
  <c r="H79" i="1"/>
  <c r="H80" i="1"/>
  <c r="H81" i="1"/>
  <c r="D81" i="4" s="1"/>
  <c r="H82" i="1"/>
  <c r="H83" i="1"/>
  <c r="H84" i="1"/>
  <c r="H85" i="1"/>
  <c r="D85" i="4" s="1"/>
  <c r="H86" i="1"/>
  <c r="H87" i="1"/>
  <c r="D87" i="4" s="1"/>
  <c r="H88" i="1"/>
  <c r="D88" i="4" s="1"/>
  <c r="H89" i="1"/>
  <c r="D89" i="4" s="1"/>
  <c r="H90" i="1"/>
  <c r="D90" i="4" s="1"/>
  <c r="H91" i="1"/>
  <c r="H92" i="1"/>
  <c r="H93" i="1"/>
  <c r="H94" i="1"/>
  <c r="D94" i="4" s="1"/>
  <c r="H95" i="1"/>
  <c r="D95" i="4" s="1"/>
  <c r="H96" i="1"/>
  <c r="D96" i="4" s="1"/>
  <c r="H97" i="1"/>
  <c r="D97" i="4" s="1"/>
  <c r="H98" i="1"/>
  <c r="D98" i="4" s="1"/>
  <c r="H99" i="1"/>
  <c r="D99" i="4" s="1"/>
  <c r="H100" i="1"/>
  <c r="H101" i="1"/>
  <c r="D101" i="4" s="1"/>
  <c r="H102" i="1"/>
  <c r="H103" i="1"/>
  <c r="D103" i="4" s="1"/>
  <c r="H104" i="1"/>
  <c r="H105" i="1"/>
  <c r="D105" i="4" s="1"/>
  <c r="H106" i="1"/>
  <c r="D106" i="4" s="1"/>
  <c r="H107" i="1"/>
  <c r="H108" i="1"/>
  <c r="H109" i="1"/>
  <c r="D109" i="4" s="1"/>
  <c r="H110" i="1"/>
  <c r="D110" i="4" s="1"/>
  <c r="H111" i="1"/>
  <c r="H112" i="1"/>
  <c r="D112" i="4" s="1"/>
  <c r="H113" i="1"/>
  <c r="D113" i="4" s="1"/>
  <c r="H114" i="1"/>
  <c r="D114" i="4" s="1"/>
  <c r="H115" i="1"/>
  <c r="D115" i="4" s="1"/>
  <c r="H116" i="1"/>
  <c r="H117" i="1"/>
  <c r="D117" i="4" s="1"/>
  <c r="H118" i="1"/>
  <c r="H119" i="1"/>
  <c r="D119" i="4" s="1"/>
  <c r="H120" i="1"/>
  <c r="H121" i="1"/>
  <c r="D121" i="4" s="1"/>
  <c r="H122" i="1"/>
  <c r="D122" i="4" s="1"/>
  <c r="H123" i="1"/>
  <c r="D123" i="4" s="1"/>
  <c r="H124" i="1"/>
  <c r="H125" i="1"/>
  <c r="H126" i="1"/>
  <c r="D126" i="4" s="1"/>
  <c r="H127" i="1"/>
  <c r="D127" i="4" s="1"/>
  <c r="H128" i="1"/>
  <c r="H129" i="1"/>
  <c r="D129" i="4" s="1"/>
  <c r="H130" i="1"/>
  <c r="D130" i="4" s="1"/>
  <c r="H131" i="1"/>
  <c r="H132" i="1"/>
  <c r="H133" i="1"/>
  <c r="D133" i="4" s="1"/>
  <c r="H134" i="1"/>
  <c r="H135" i="1"/>
  <c r="D135" i="4" s="1"/>
  <c r="H136" i="1"/>
  <c r="D136" i="4" s="1"/>
  <c r="H137" i="1"/>
  <c r="H138" i="1"/>
  <c r="H139" i="1"/>
  <c r="H140" i="1"/>
  <c r="H141" i="1"/>
  <c r="D141" i="4" s="1"/>
  <c r="H142" i="1"/>
  <c r="H143" i="1"/>
  <c r="D143" i="4" s="1"/>
  <c r="H144" i="1"/>
  <c r="H145" i="1"/>
  <c r="D145" i="4" s="1"/>
  <c r="H146" i="1"/>
  <c r="D146" i="4" s="1"/>
  <c r="H147" i="1"/>
  <c r="D147" i="4" s="1"/>
  <c r="H148" i="1"/>
  <c r="H149" i="1"/>
  <c r="H150" i="1"/>
  <c r="D150" i="4" s="1"/>
  <c r="H151" i="1"/>
  <c r="D151" i="4" s="1"/>
  <c r="H152" i="1"/>
  <c r="H153" i="1"/>
  <c r="D153" i="4" s="1"/>
  <c r="H154" i="1"/>
  <c r="D154" i="4" s="1"/>
  <c r="H155" i="1"/>
  <c r="D155" i="4" s="1"/>
  <c r="H156" i="1"/>
  <c r="H157" i="1"/>
  <c r="D157" i="4" s="1"/>
  <c r="H158" i="1"/>
  <c r="H159" i="1"/>
  <c r="D159" i="4" s="1"/>
  <c r="H160" i="1"/>
  <c r="H161" i="1"/>
  <c r="D161" i="4" s="1"/>
  <c r="H162" i="1"/>
  <c r="D162" i="4" s="1"/>
  <c r="H163" i="1"/>
  <c r="D163" i="4" s="1"/>
  <c r="H164" i="1"/>
  <c r="H165" i="1"/>
  <c r="D165" i="4" s="1"/>
  <c r="H166" i="1"/>
  <c r="H167" i="1"/>
  <c r="H168" i="1"/>
  <c r="D168" i="4" s="1"/>
  <c r="H169" i="1"/>
  <c r="D169" i="4" s="1"/>
  <c r="H170" i="1"/>
  <c r="D170" i="4" s="1"/>
  <c r="H171" i="1"/>
  <c r="H172" i="1"/>
  <c r="H173" i="1"/>
  <c r="H174" i="1"/>
  <c r="H175" i="1"/>
  <c r="D175" i="4" s="1"/>
  <c r="H176" i="1"/>
  <c r="H177" i="1"/>
  <c r="D177" i="4" s="1"/>
  <c r="H178" i="1"/>
  <c r="D178" i="4" s="1"/>
  <c r="H179" i="1"/>
  <c r="D179" i="4" s="1"/>
  <c r="H180" i="1"/>
  <c r="H181" i="1"/>
  <c r="H182" i="1"/>
  <c r="D182" i="4" s="1"/>
  <c r="H183" i="1"/>
  <c r="D183" i="4" s="1"/>
  <c r="H184" i="1"/>
  <c r="D184" i="4" s="1"/>
  <c r="H185" i="1"/>
  <c r="D185" i="4" s="1"/>
  <c r="H186" i="1"/>
  <c r="D186" i="4" s="1"/>
  <c r="H187" i="1"/>
  <c r="H188" i="1"/>
  <c r="H189" i="1"/>
  <c r="D189" i="4" s="1"/>
  <c r="H190" i="1"/>
  <c r="D190" i="4" s="1"/>
  <c r="H191" i="1"/>
  <c r="H192" i="1"/>
  <c r="H193" i="1"/>
  <c r="D193" i="4" s="1"/>
  <c r="H194" i="1"/>
  <c r="D194" i="4" s="1"/>
  <c r="H195" i="1"/>
  <c r="D195" i="4" s="1"/>
  <c r="H196" i="1"/>
  <c r="H197" i="1"/>
  <c r="H198" i="1"/>
  <c r="D198" i="4" s="1"/>
  <c r="H199" i="1"/>
  <c r="D199" i="4" s="1"/>
  <c r="H200" i="1"/>
  <c r="H201" i="1"/>
  <c r="D201" i="4" s="1"/>
  <c r="H202" i="1"/>
  <c r="D202" i="4" s="1"/>
  <c r="H203" i="1"/>
  <c r="D203" i="4" s="1"/>
  <c r="H204" i="1"/>
  <c r="H205" i="1"/>
  <c r="D205" i="4" s="1"/>
  <c r="H206" i="1"/>
  <c r="D206" i="4" s="1"/>
  <c r="H207" i="1"/>
  <c r="D207" i="4" s="1"/>
  <c r="H208" i="1"/>
  <c r="H209" i="1"/>
  <c r="H210" i="1"/>
  <c r="H211" i="1"/>
  <c r="D211" i="4" s="1"/>
  <c r="H212" i="1"/>
  <c r="H213" i="1"/>
  <c r="H214" i="1"/>
  <c r="H215" i="1"/>
  <c r="D215" i="4" s="1"/>
  <c r="H216" i="1"/>
  <c r="H217" i="1"/>
  <c r="D217" i="4" s="1"/>
  <c r="H218" i="1"/>
  <c r="H219" i="1"/>
  <c r="D219" i="4" s="1"/>
  <c r="H220" i="1"/>
  <c r="H221" i="1"/>
  <c r="H222" i="1"/>
  <c r="H223" i="1"/>
  <c r="D223" i="4" s="1"/>
  <c r="H224" i="1"/>
  <c r="H225" i="1"/>
  <c r="D225" i="4" s="1"/>
  <c r="H226" i="1"/>
  <c r="D226" i="4" s="1"/>
  <c r="H227" i="1"/>
  <c r="D227" i="4" s="1"/>
  <c r="H228" i="1"/>
  <c r="H229" i="1"/>
  <c r="H230" i="1"/>
  <c r="D230" i="4" s="1"/>
  <c r="H231" i="1"/>
  <c r="D231" i="4" s="1"/>
  <c r="H232" i="1"/>
  <c r="H233" i="1"/>
  <c r="D233" i="4" s="1"/>
  <c r="H234" i="1"/>
  <c r="D234" i="4" s="1"/>
  <c r="H235" i="1"/>
  <c r="D235" i="4" s="1"/>
  <c r="H236" i="1"/>
  <c r="H237" i="1"/>
  <c r="D237" i="4" s="1"/>
  <c r="H238" i="1"/>
  <c r="H239" i="1"/>
  <c r="D239" i="4" s="1"/>
  <c r="H240" i="1"/>
  <c r="D240" i="4" s="1"/>
  <c r="H241" i="1"/>
  <c r="D241" i="4" s="1"/>
  <c r="H242" i="1"/>
  <c r="D242" i="4" s="1"/>
  <c r="H243" i="1"/>
  <c r="H244" i="1"/>
  <c r="H245" i="1"/>
  <c r="D245" i="4" s="1"/>
  <c r="H246" i="1"/>
  <c r="D246" i="4" s="1"/>
  <c r="H247" i="1"/>
  <c r="H248" i="1"/>
  <c r="D248" i="4" s="1"/>
  <c r="H249" i="1"/>
  <c r="D249" i="4" s="1"/>
  <c r="H250" i="1"/>
  <c r="D250" i="4" s="1"/>
  <c r="H251" i="1"/>
  <c r="H252" i="1"/>
  <c r="H253" i="1"/>
  <c r="H254" i="1"/>
  <c r="D254" i="4" s="1"/>
  <c r="H255" i="1"/>
  <c r="D255" i="4" s="1"/>
  <c r="H256" i="1"/>
  <c r="D256" i="4" s="1"/>
  <c r="H257" i="1"/>
  <c r="D257" i="4" s="1"/>
  <c r="H258" i="1"/>
  <c r="D258" i="4" s="1"/>
  <c r="H259" i="1"/>
  <c r="H260" i="1"/>
  <c r="H261" i="1"/>
  <c r="H262" i="1"/>
  <c r="D262" i="4" s="1"/>
  <c r="H263" i="1"/>
  <c r="D263" i="4" s="1"/>
  <c r="H264" i="1"/>
  <c r="H265" i="1"/>
  <c r="D265" i="4" s="1"/>
  <c r="H266" i="1"/>
  <c r="H267" i="1"/>
  <c r="D267" i="4" s="1"/>
  <c r="H268" i="1"/>
  <c r="H269" i="1"/>
  <c r="D269" i="4" s="1"/>
  <c r="H270" i="1"/>
  <c r="D270" i="4" s="1"/>
  <c r="H271" i="1"/>
  <c r="D271" i="4" s="1"/>
  <c r="H272" i="1"/>
  <c r="D272" i="4" s="1"/>
  <c r="H273" i="1"/>
  <c r="D273" i="4" s="1"/>
  <c r="H274" i="1"/>
  <c r="H275" i="1"/>
  <c r="H276" i="1"/>
  <c r="H277" i="1"/>
  <c r="H278" i="1"/>
  <c r="D278" i="4" s="1"/>
  <c r="H279" i="1"/>
  <c r="D279" i="4" s="1"/>
  <c r="H280" i="1"/>
  <c r="H281" i="1"/>
  <c r="D281" i="4" s="1"/>
  <c r="H282" i="1"/>
  <c r="D282" i="4" s="1"/>
  <c r="H283" i="1"/>
  <c r="D283" i="4" s="1"/>
  <c r="H284" i="1"/>
  <c r="H285" i="1"/>
  <c r="H286" i="1"/>
  <c r="H287" i="1"/>
  <c r="D287" i="4" s="1"/>
  <c r="H288" i="1"/>
  <c r="H289" i="1"/>
  <c r="D289" i="4" s="1"/>
  <c r="H290" i="1"/>
  <c r="H291" i="1"/>
  <c r="D291" i="4" s="1"/>
  <c r="H292" i="1"/>
  <c r="H293" i="1"/>
  <c r="H294" i="1"/>
  <c r="D294" i="4" s="1"/>
  <c r="H295" i="1"/>
  <c r="D295" i="4" s="1"/>
  <c r="H296" i="1"/>
  <c r="D296" i="4" s="1"/>
  <c r="H297" i="1"/>
  <c r="D297" i="4" s="1"/>
  <c r="H298" i="1"/>
  <c r="D298" i="4" s="1"/>
  <c r="H299" i="1"/>
  <c r="D299" i="4" s="1"/>
  <c r="H300" i="1"/>
  <c r="H301" i="1"/>
  <c r="D301" i="4" s="1"/>
  <c r="H302" i="1"/>
  <c r="H303" i="1"/>
  <c r="D303" i="4" s="1"/>
  <c r="H304" i="1"/>
  <c r="H305" i="1"/>
  <c r="D305" i="4" s="1"/>
  <c r="H306" i="1"/>
  <c r="D306" i="4" s="1"/>
  <c r="H307" i="1"/>
  <c r="H308" i="1"/>
  <c r="H309" i="1"/>
  <c r="D309" i="4" s="1"/>
  <c r="H310" i="1"/>
  <c r="D310" i="4" s="1"/>
  <c r="H311" i="1"/>
  <c r="H312" i="1"/>
  <c r="D312" i="4" s="1"/>
  <c r="H313" i="1"/>
  <c r="D313" i="4" s="1"/>
  <c r="H314" i="1"/>
  <c r="D314" i="4" s="1"/>
  <c r="H315" i="1"/>
  <c r="H316" i="1"/>
  <c r="H317" i="1"/>
  <c r="H318" i="1"/>
  <c r="H319" i="1"/>
  <c r="D319" i="4" s="1"/>
  <c r="H320" i="1"/>
  <c r="H321" i="1"/>
  <c r="D321" i="4" s="1"/>
  <c r="H322" i="1"/>
  <c r="D322" i="4" s="1"/>
  <c r="H323" i="1"/>
  <c r="H324" i="1"/>
  <c r="H325" i="1"/>
  <c r="H326" i="1"/>
  <c r="D326" i="4" s="1"/>
  <c r="H327" i="1"/>
  <c r="D327" i="4" s="1"/>
  <c r="H328" i="1"/>
  <c r="D328" i="4" s="1"/>
  <c r="H329" i="1"/>
  <c r="H330" i="1"/>
  <c r="D330" i="4" s="1"/>
  <c r="H331" i="1"/>
  <c r="D331" i="4" s="1"/>
  <c r="H332" i="1"/>
  <c r="H333" i="1"/>
  <c r="D333" i="4" s="1"/>
  <c r="H334" i="1"/>
  <c r="H335" i="1"/>
  <c r="D335" i="4" s="1"/>
  <c r="H336" i="1"/>
  <c r="D336" i="4" s="1"/>
  <c r="H337" i="1"/>
  <c r="D337" i="4" s="1"/>
  <c r="H338" i="1"/>
  <c r="D338" i="4" s="1"/>
  <c r="H339" i="1"/>
  <c r="H340" i="1"/>
  <c r="H341" i="1"/>
  <c r="H342" i="1"/>
  <c r="H343" i="1"/>
  <c r="D343" i="4" s="1"/>
  <c r="H344" i="1"/>
  <c r="H345" i="1"/>
  <c r="D345" i="4" s="1"/>
  <c r="H346" i="1"/>
  <c r="D346" i="4" s="1"/>
  <c r="H347" i="1"/>
  <c r="D347" i="4" s="1"/>
  <c r="H348" i="1"/>
  <c r="H349" i="1"/>
  <c r="H350" i="1"/>
  <c r="D350" i="4" s="1"/>
  <c r="H351" i="1"/>
  <c r="D351" i="4" s="1"/>
  <c r="H352" i="1"/>
  <c r="H353" i="1"/>
  <c r="D353" i="4" s="1"/>
  <c r="H354" i="1"/>
  <c r="D354" i="4" s="1"/>
  <c r="H355" i="1"/>
  <c r="D355" i="4" s="1"/>
  <c r="H356" i="1"/>
  <c r="H357" i="1"/>
  <c r="H358" i="1"/>
  <c r="D358" i="4" s="1"/>
  <c r="H359" i="1"/>
  <c r="D359" i="4" s="1"/>
  <c r="H360" i="1"/>
  <c r="D360" i="4" s="1"/>
  <c r="H361" i="1"/>
  <c r="D361" i="4" s="1"/>
  <c r="H362" i="1"/>
  <c r="H363" i="1"/>
  <c r="D363" i="4" s="1"/>
  <c r="H364" i="1"/>
  <c r="H365" i="1"/>
  <c r="D365" i="4" s="1"/>
  <c r="H366" i="1"/>
  <c r="D366" i="4" s="1"/>
  <c r="H367" i="1"/>
  <c r="D367" i="4" s="1"/>
  <c r="H368" i="1"/>
  <c r="H369" i="1"/>
  <c r="D369" i="4" s="1"/>
  <c r="H370" i="1"/>
  <c r="D370" i="4" s="1"/>
  <c r="H371" i="1"/>
  <c r="H372" i="1"/>
  <c r="H373" i="1"/>
  <c r="D373" i="4" s="1"/>
  <c r="H374" i="1"/>
  <c r="H375" i="1"/>
  <c r="D375" i="4" s="1"/>
  <c r="H376" i="1"/>
  <c r="D376" i="4" s="1"/>
  <c r="H377" i="1"/>
  <c r="D377" i="4" s="1"/>
  <c r="H378" i="1"/>
  <c r="D378" i="4" s="1"/>
  <c r="H379" i="1"/>
  <c r="H380" i="1"/>
  <c r="H381" i="1"/>
  <c r="H382" i="1"/>
  <c r="D382" i="4" s="1"/>
  <c r="H383" i="1"/>
  <c r="D383" i="4" s="1"/>
  <c r="H384" i="1"/>
  <c r="D384" i="4" s="1"/>
  <c r="H385" i="1"/>
  <c r="D385" i="4" s="1"/>
  <c r="H386" i="1"/>
  <c r="D386" i="4" s="1"/>
  <c r="H387" i="1"/>
  <c r="D387" i="4" s="1"/>
  <c r="H388" i="1"/>
  <c r="H389" i="1"/>
  <c r="H390" i="1"/>
  <c r="D390" i="4" s="1"/>
  <c r="H391" i="1"/>
  <c r="D391" i="4" s="1"/>
  <c r="H392" i="1"/>
  <c r="H393" i="1"/>
  <c r="D393" i="4" s="1"/>
  <c r="H394" i="1"/>
  <c r="H395" i="1"/>
  <c r="H396" i="1"/>
  <c r="H397" i="1"/>
  <c r="D397" i="4" s="1"/>
  <c r="H398" i="1"/>
  <c r="D398" i="4" s="1"/>
  <c r="H399" i="1"/>
  <c r="D399" i="4" s="1"/>
  <c r="H400" i="1"/>
  <c r="D400" i="4" s="1"/>
  <c r="H401" i="1"/>
  <c r="D401" i="4" s="1"/>
  <c r="H402" i="1"/>
  <c r="H403" i="1"/>
  <c r="H404" i="1"/>
  <c r="H405" i="1"/>
  <c r="H406" i="1"/>
  <c r="D406" i="4" s="1"/>
  <c r="H407" i="1"/>
  <c r="D407" i="4" s="1"/>
  <c r="H408" i="1"/>
  <c r="D408" i="4" s="1"/>
  <c r="H409" i="1"/>
  <c r="D409" i="4" s="1"/>
  <c r="H410" i="1"/>
  <c r="D410" i="4" s="1"/>
  <c r="H411" i="1"/>
  <c r="H412" i="1"/>
  <c r="H413" i="1"/>
  <c r="H414" i="1"/>
  <c r="D414" i="4" s="1"/>
  <c r="H415" i="1"/>
  <c r="D415" i="4" s="1"/>
  <c r="H416" i="1"/>
  <c r="H417" i="1"/>
  <c r="D417" i="4" s="1"/>
  <c r="H418" i="1"/>
  <c r="H419" i="1"/>
  <c r="D419" i="4" s="1"/>
  <c r="H420" i="1"/>
  <c r="H421" i="1"/>
  <c r="H422" i="1"/>
  <c r="D422" i="4" s="1"/>
  <c r="H423" i="1"/>
  <c r="D423" i="4" s="1"/>
  <c r="H424" i="1"/>
  <c r="D424" i="4" s="1"/>
  <c r="H425" i="1"/>
  <c r="D425" i="4" s="1"/>
  <c r="H426" i="1"/>
  <c r="D426" i="4" s="1"/>
  <c r="H427" i="1"/>
  <c r="D427" i="4" s="1"/>
  <c r="H428" i="1"/>
  <c r="H429" i="1"/>
  <c r="D429" i="4" s="1"/>
  <c r="H430" i="1"/>
  <c r="D430" i="4" s="1"/>
  <c r="H431" i="1"/>
  <c r="H432" i="1"/>
  <c r="H433" i="1"/>
  <c r="D433" i="4" s="1"/>
  <c r="H434" i="1"/>
  <c r="D434" i="4" s="1"/>
  <c r="H435" i="1"/>
  <c r="H436" i="1"/>
  <c r="H437" i="1"/>
  <c r="D437" i="4" s="1"/>
  <c r="H438" i="1"/>
  <c r="D438" i="4" s="1"/>
  <c r="H439" i="1"/>
  <c r="D439" i="4" s="1"/>
  <c r="H440" i="1"/>
  <c r="D440" i="4" s="1"/>
  <c r="H441" i="1"/>
  <c r="D441" i="4" s="1"/>
  <c r="H442" i="1"/>
  <c r="D442" i="4" s="1"/>
  <c r="H443" i="1"/>
  <c r="H444" i="1"/>
  <c r="H445" i="1"/>
  <c r="H446" i="1"/>
  <c r="D446" i="4" s="1"/>
  <c r="H447" i="1"/>
  <c r="H448" i="1"/>
  <c r="H449" i="1"/>
  <c r="D449" i="4" s="1"/>
  <c r="H450" i="1"/>
  <c r="H451" i="1"/>
  <c r="D451" i="4" s="1"/>
  <c r="H452" i="1"/>
  <c r="H453" i="1"/>
  <c r="H454" i="1"/>
  <c r="D454" i="4" s="1"/>
  <c r="H455" i="1"/>
  <c r="D455" i="4" s="1"/>
  <c r="H456" i="1"/>
  <c r="D456" i="4" s="1"/>
  <c r="H457" i="1"/>
  <c r="D457" i="4" s="1"/>
  <c r="H458" i="1"/>
  <c r="D458" i="4" s="1"/>
  <c r="H459" i="1"/>
  <c r="D459" i="4" s="1"/>
  <c r="H460" i="1"/>
  <c r="H461" i="1"/>
  <c r="D461" i="4" s="1"/>
  <c r="H462" i="1"/>
  <c r="D462" i="4" s="1"/>
  <c r="H463" i="1"/>
  <c r="H464" i="1"/>
  <c r="D464" i="4" s="1"/>
  <c r="H465" i="1"/>
  <c r="D465" i="4" s="1"/>
  <c r="H466" i="1"/>
  <c r="D466" i="4" s="1"/>
  <c r="H467" i="1"/>
  <c r="H468" i="1"/>
  <c r="H469" i="1"/>
  <c r="D463" i="4"/>
  <c r="D450" i="4"/>
  <c r="D448" i="4"/>
  <c r="D431" i="4"/>
  <c r="D418" i="4"/>
  <c r="D411" i="4"/>
  <c r="D402" i="4"/>
  <c r="D394" i="4"/>
  <c r="D374" i="4"/>
  <c r="D362" i="4"/>
  <c r="D344" i="4"/>
  <c r="D342" i="4"/>
  <c r="D334" i="4"/>
  <c r="D318" i="4"/>
  <c r="D311" i="4"/>
  <c r="D302" i="4"/>
  <c r="D286" i="4"/>
  <c r="D280" i="4"/>
  <c r="D266" i="4"/>
  <c r="D264" i="4"/>
  <c r="D247" i="4"/>
  <c r="D238" i="4"/>
  <c r="D222" i="4"/>
  <c r="D218" i="4"/>
  <c r="D216" i="4"/>
  <c r="D214" i="4"/>
  <c r="D192" i="4"/>
  <c r="D191" i="4"/>
  <c r="D176" i="4"/>
  <c r="D174" i="4"/>
  <c r="D166" i="4"/>
  <c r="D158" i="4"/>
  <c r="D138" i="4"/>
  <c r="D134" i="4"/>
  <c r="D118" i="4"/>
  <c r="D111" i="4"/>
  <c r="D102" i="4"/>
  <c r="D86" i="4"/>
  <c r="D84" i="4"/>
  <c r="D64" i="4"/>
  <c r="D62" i="4"/>
  <c r="D60" i="4"/>
  <c r="D54" i="4"/>
  <c r="D52" i="4"/>
  <c r="D40" i="4"/>
  <c r="D38" i="4"/>
  <c r="D26" i="4"/>
  <c r="D19" i="4"/>
  <c r="D14" i="4"/>
  <c r="D6" i="4"/>
  <c r="D3" i="4"/>
  <c r="D2" i="4"/>
  <c r="D447" i="4"/>
  <c r="D395" i="4"/>
  <c r="D304" i="4"/>
  <c r="D290" i="4"/>
  <c r="D232" i="4"/>
  <c r="D210" i="4"/>
  <c r="D200" i="4"/>
  <c r="D167" i="4"/>
  <c r="D152" i="4"/>
  <c r="D142" i="4"/>
  <c r="D104" i="4"/>
  <c r="D82" i="4"/>
  <c r="D46" i="4"/>
  <c r="D35" i="4"/>
  <c r="D24" i="4"/>
  <c r="D329" i="4"/>
  <c r="D274" i="4"/>
  <c r="D209" i="4"/>
  <c r="D187" i="4"/>
  <c r="D171" i="4"/>
  <c r="D139" i="4"/>
  <c r="D137" i="4"/>
  <c r="D91" i="4"/>
  <c r="D67" i="4"/>
  <c r="D432" i="4"/>
  <c r="D392" i="4"/>
  <c r="D368" i="4"/>
  <c r="D323" i="4"/>
  <c r="D320" i="4"/>
  <c r="D259" i="4"/>
  <c r="D131" i="4"/>
  <c r="D128" i="4"/>
  <c r="D79" i="4"/>
  <c r="D27" i="4"/>
  <c r="F464" i="4"/>
  <c r="F462" i="4"/>
  <c r="F456" i="4"/>
  <c r="F454" i="4"/>
  <c r="F448" i="4"/>
  <c r="F446" i="4"/>
  <c r="F440" i="4"/>
  <c r="F438" i="4"/>
  <c r="F432" i="4"/>
  <c r="F430" i="4"/>
  <c r="F424" i="4"/>
  <c r="F422" i="4"/>
  <c r="F416" i="4"/>
  <c r="F414" i="4"/>
  <c r="F408" i="4"/>
  <c r="F406" i="4"/>
  <c r="F400" i="4"/>
  <c r="F398" i="4"/>
  <c r="F392" i="4"/>
  <c r="F390" i="4"/>
  <c r="F384" i="4"/>
  <c r="F382" i="4"/>
  <c r="F376" i="4"/>
  <c r="F374" i="4"/>
  <c r="F368" i="4"/>
  <c r="F366" i="4"/>
  <c r="F360" i="4"/>
  <c r="F358" i="4"/>
  <c r="F352" i="4"/>
  <c r="F350" i="4"/>
  <c r="F344" i="4"/>
  <c r="F342" i="4"/>
  <c r="F336" i="4"/>
  <c r="F334" i="4"/>
  <c r="F328" i="4"/>
  <c r="F326" i="4"/>
  <c r="F320" i="4"/>
  <c r="F318" i="4"/>
  <c r="F312" i="4"/>
  <c r="F310" i="4"/>
  <c r="F304" i="4"/>
  <c r="F302" i="4"/>
  <c r="F296" i="4"/>
  <c r="F294" i="4"/>
  <c r="F288" i="4"/>
  <c r="F286" i="4"/>
  <c r="F280" i="4"/>
  <c r="F278" i="4"/>
  <c r="F272" i="4"/>
  <c r="F270" i="4"/>
  <c r="F264" i="4"/>
  <c r="F262" i="4"/>
  <c r="F260" i="4"/>
  <c r="F256" i="4"/>
  <c r="F254" i="4"/>
  <c r="F248" i="4"/>
  <c r="F246" i="4"/>
  <c r="F240" i="4"/>
  <c r="F238" i="4"/>
  <c r="F236" i="4"/>
  <c r="F232" i="4"/>
  <c r="F230" i="4"/>
  <c r="F224" i="4"/>
  <c r="F222" i="4"/>
  <c r="F216" i="4"/>
  <c r="F214" i="4"/>
  <c r="F208" i="4"/>
  <c r="F206" i="4"/>
  <c r="F204" i="4"/>
  <c r="F200" i="4"/>
  <c r="F198" i="4"/>
  <c r="F196" i="4"/>
  <c r="F192" i="4"/>
  <c r="F190" i="4"/>
  <c r="F184" i="4"/>
  <c r="F182" i="4"/>
  <c r="F176" i="4"/>
  <c r="F174" i="4"/>
  <c r="F172" i="4"/>
  <c r="F168" i="4"/>
  <c r="F166" i="4"/>
  <c r="F160" i="4"/>
  <c r="F158" i="4"/>
  <c r="F152" i="4"/>
  <c r="F150" i="4"/>
  <c r="F144" i="4"/>
  <c r="F142" i="4"/>
  <c r="F140" i="4"/>
  <c r="F136" i="4"/>
  <c r="F134" i="4"/>
  <c r="F132" i="4"/>
  <c r="F129" i="4"/>
  <c r="F128" i="4"/>
  <c r="F126" i="4"/>
  <c r="F124" i="4"/>
  <c r="F120" i="4"/>
  <c r="F118" i="4"/>
  <c r="F116" i="4"/>
  <c r="F113" i="4"/>
  <c r="F112" i="4"/>
  <c r="F110" i="4"/>
  <c r="F108" i="4"/>
  <c r="F104" i="4"/>
  <c r="F102" i="4"/>
  <c r="F100" i="4"/>
  <c r="F97" i="4"/>
  <c r="F96" i="4"/>
  <c r="F94" i="4"/>
  <c r="F92" i="4"/>
  <c r="F88" i="4"/>
  <c r="F86" i="4"/>
  <c r="F84" i="4"/>
  <c r="F81" i="4"/>
  <c r="F80" i="4"/>
  <c r="F78" i="4"/>
  <c r="F76" i="4"/>
  <c r="F72" i="4"/>
  <c r="F70" i="4"/>
  <c r="F68" i="4"/>
  <c r="F65" i="4"/>
  <c r="F64" i="4"/>
  <c r="F62" i="4"/>
  <c r="F60" i="4"/>
  <c r="F56" i="4"/>
  <c r="F54" i="4"/>
  <c r="F52" i="4"/>
  <c r="F49" i="4"/>
  <c r="F48" i="4"/>
  <c r="F46" i="4"/>
  <c r="F44" i="4"/>
  <c r="F40" i="4"/>
  <c r="F38" i="4"/>
  <c r="F36" i="4"/>
  <c r="F33" i="4"/>
  <c r="F32" i="4"/>
  <c r="F30" i="4"/>
  <c r="F28" i="4"/>
  <c r="F24" i="4"/>
  <c r="F22" i="4"/>
  <c r="F20" i="4"/>
  <c r="F17" i="4"/>
  <c r="F16" i="4"/>
  <c r="F14" i="4"/>
  <c r="F12" i="4"/>
  <c r="F8" i="4"/>
  <c r="F6" i="4"/>
  <c r="F4" i="4"/>
  <c r="G469" i="6"/>
  <c r="F469" i="4" s="1"/>
  <c r="G468" i="6"/>
  <c r="F468" i="4" s="1"/>
  <c r="G467" i="6"/>
  <c r="F467" i="4" s="1"/>
  <c r="G466" i="6"/>
  <c r="F466" i="4" s="1"/>
  <c r="G465" i="6"/>
  <c r="F465" i="4" s="1"/>
  <c r="G464" i="6"/>
  <c r="G463" i="6"/>
  <c r="F463" i="4" s="1"/>
  <c r="G462" i="6"/>
  <c r="G461" i="6"/>
  <c r="F461" i="4" s="1"/>
  <c r="G460" i="6"/>
  <c r="F460" i="4" s="1"/>
  <c r="G459" i="6"/>
  <c r="F459" i="4" s="1"/>
  <c r="G458" i="6"/>
  <c r="F458" i="4" s="1"/>
  <c r="G457" i="6"/>
  <c r="F457" i="4" s="1"/>
  <c r="G456" i="6"/>
  <c r="G455" i="6"/>
  <c r="F455" i="4" s="1"/>
  <c r="G454" i="6"/>
  <c r="G453" i="6"/>
  <c r="F453" i="4" s="1"/>
  <c r="G452" i="6"/>
  <c r="F452" i="4" s="1"/>
  <c r="G451" i="6"/>
  <c r="F451" i="4" s="1"/>
  <c r="G450" i="6"/>
  <c r="F450" i="4" s="1"/>
  <c r="G449" i="6"/>
  <c r="F449" i="4" s="1"/>
  <c r="G448" i="6"/>
  <c r="G447" i="6"/>
  <c r="F447" i="4" s="1"/>
  <c r="G446" i="6"/>
  <c r="G445" i="6"/>
  <c r="F445" i="4" s="1"/>
  <c r="G444" i="6"/>
  <c r="F444" i="4" s="1"/>
  <c r="G443" i="6"/>
  <c r="F443" i="4" s="1"/>
  <c r="G442" i="6"/>
  <c r="F442" i="4" s="1"/>
  <c r="G441" i="6"/>
  <c r="F441" i="4" s="1"/>
  <c r="G440" i="6"/>
  <c r="G439" i="6"/>
  <c r="F439" i="4" s="1"/>
  <c r="G438" i="6"/>
  <c r="G437" i="6"/>
  <c r="F437" i="4" s="1"/>
  <c r="G436" i="6"/>
  <c r="F436" i="4" s="1"/>
  <c r="G435" i="6"/>
  <c r="F435" i="4" s="1"/>
  <c r="G434" i="6"/>
  <c r="F434" i="4" s="1"/>
  <c r="G433" i="6"/>
  <c r="F433" i="4" s="1"/>
  <c r="G432" i="6"/>
  <c r="G431" i="6"/>
  <c r="F431" i="4" s="1"/>
  <c r="G430" i="6"/>
  <c r="G429" i="6"/>
  <c r="F429" i="4" s="1"/>
  <c r="G428" i="6"/>
  <c r="F428" i="4" s="1"/>
  <c r="G427" i="6"/>
  <c r="F427" i="4" s="1"/>
  <c r="G426" i="6"/>
  <c r="F426" i="4" s="1"/>
  <c r="G425" i="6"/>
  <c r="F425" i="4" s="1"/>
  <c r="G424" i="6"/>
  <c r="G423" i="6"/>
  <c r="F423" i="4" s="1"/>
  <c r="G422" i="6"/>
  <c r="G421" i="6"/>
  <c r="F421" i="4" s="1"/>
  <c r="G420" i="6"/>
  <c r="F420" i="4" s="1"/>
  <c r="G419" i="6"/>
  <c r="F419" i="4" s="1"/>
  <c r="G418" i="6"/>
  <c r="F418" i="4" s="1"/>
  <c r="G417" i="6"/>
  <c r="F417" i="4" s="1"/>
  <c r="G416" i="6"/>
  <c r="G415" i="6"/>
  <c r="F415" i="4" s="1"/>
  <c r="G414" i="6"/>
  <c r="G413" i="6"/>
  <c r="F413" i="4" s="1"/>
  <c r="G412" i="6"/>
  <c r="F412" i="4" s="1"/>
  <c r="G411" i="6"/>
  <c r="F411" i="4" s="1"/>
  <c r="G410" i="6"/>
  <c r="F410" i="4" s="1"/>
  <c r="G409" i="6"/>
  <c r="F409" i="4" s="1"/>
  <c r="G408" i="6"/>
  <c r="G407" i="6"/>
  <c r="F407" i="4" s="1"/>
  <c r="G406" i="6"/>
  <c r="G405" i="6"/>
  <c r="F405" i="4" s="1"/>
  <c r="G404" i="6"/>
  <c r="F404" i="4" s="1"/>
  <c r="G403" i="6"/>
  <c r="F403" i="4" s="1"/>
  <c r="G402" i="6"/>
  <c r="F402" i="4" s="1"/>
  <c r="G401" i="6"/>
  <c r="F401" i="4" s="1"/>
  <c r="G400" i="6"/>
  <c r="G399" i="6"/>
  <c r="F399" i="4" s="1"/>
  <c r="G398" i="6"/>
  <c r="G397" i="6"/>
  <c r="F397" i="4" s="1"/>
  <c r="G396" i="6"/>
  <c r="F396" i="4" s="1"/>
  <c r="G395" i="6"/>
  <c r="F395" i="4" s="1"/>
  <c r="G394" i="6"/>
  <c r="F394" i="4" s="1"/>
  <c r="G393" i="6"/>
  <c r="F393" i="4" s="1"/>
  <c r="G392" i="6"/>
  <c r="G391" i="6"/>
  <c r="F391" i="4" s="1"/>
  <c r="G390" i="6"/>
  <c r="G389" i="6"/>
  <c r="F389" i="4" s="1"/>
  <c r="G388" i="6"/>
  <c r="F388" i="4" s="1"/>
  <c r="G387" i="6"/>
  <c r="F387" i="4" s="1"/>
  <c r="G386" i="6"/>
  <c r="F386" i="4" s="1"/>
  <c r="G385" i="6"/>
  <c r="F385" i="4" s="1"/>
  <c r="G384" i="6"/>
  <c r="G383" i="6"/>
  <c r="F383" i="4" s="1"/>
  <c r="G382" i="6"/>
  <c r="G381" i="6"/>
  <c r="F381" i="4" s="1"/>
  <c r="G380" i="6"/>
  <c r="F380" i="4" s="1"/>
  <c r="G379" i="6"/>
  <c r="F379" i="4" s="1"/>
  <c r="G378" i="6"/>
  <c r="F378" i="4" s="1"/>
  <c r="G377" i="6"/>
  <c r="F377" i="4" s="1"/>
  <c r="G376" i="6"/>
  <c r="G375" i="6"/>
  <c r="F375" i="4" s="1"/>
  <c r="G374" i="6"/>
  <c r="G373" i="6"/>
  <c r="F373" i="4" s="1"/>
  <c r="G372" i="6"/>
  <c r="F372" i="4" s="1"/>
  <c r="G371" i="6"/>
  <c r="F371" i="4" s="1"/>
  <c r="G370" i="6"/>
  <c r="F370" i="4" s="1"/>
  <c r="G369" i="6"/>
  <c r="F369" i="4" s="1"/>
  <c r="G368" i="6"/>
  <c r="G367" i="6"/>
  <c r="F367" i="4" s="1"/>
  <c r="G366" i="6"/>
  <c r="G365" i="6"/>
  <c r="F365" i="4" s="1"/>
  <c r="G364" i="6"/>
  <c r="F364" i="4" s="1"/>
  <c r="G363" i="6"/>
  <c r="F363" i="4" s="1"/>
  <c r="G362" i="6"/>
  <c r="F362" i="4" s="1"/>
  <c r="G361" i="6"/>
  <c r="F361" i="4" s="1"/>
  <c r="G360" i="6"/>
  <c r="G359" i="6"/>
  <c r="F359" i="4" s="1"/>
  <c r="G358" i="6"/>
  <c r="G357" i="6"/>
  <c r="F357" i="4" s="1"/>
  <c r="G356" i="6"/>
  <c r="F356" i="4" s="1"/>
  <c r="G355" i="6"/>
  <c r="F355" i="4" s="1"/>
  <c r="G354" i="6"/>
  <c r="F354" i="4" s="1"/>
  <c r="G353" i="6"/>
  <c r="F353" i="4" s="1"/>
  <c r="G352" i="6"/>
  <c r="G351" i="6"/>
  <c r="F351" i="4" s="1"/>
  <c r="G350" i="6"/>
  <c r="G349" i="6"/>
  <c r="F349" i="4" s="1"/>
  <c r="G348" i="6"/>
  <c r="F348" i="4" s="1"/>
  <c r="G347" i="6"/>
  <c r="F347" i="4" s="1"/>
  <c r="G346" i="6"/>
  <c r="F346" i="4" s="1"/>
  <c r="G345" i="6"/>
  <c r="F345" i="4" s="1"/>
  <c r="G344" i="6"/>
  <c r="G343" i="6"/>
  <c r="F343" i="4" s="1"/>
  <c r="G342" i="6"/>
  <c r="G341" i="6"/>
  <c r="F341" i="4" s="1"/>
  <c r="G340" i="6"/>
  <c r="F340" i="4" s="1"/>
  <c r="G339" i="6"/>
  <c r="F339" i="4" s="1"/>
  <c r="G338" i="6"/>
  <c r="F338" i="4" s="1"/>
  <c r="G337" i="6"/>
  <c r="F337" i="4" s="1"/>
  <c r="G336" i="6"/>
  <c r="G335" i="6"/>
  <c r="F335" i="4" s="1"/>
  <c r="G334" i="6"/>
  <c r="G333" i="6"/>
  <c r="F333" i="4" s="1"/>
  <c r="G332" i="6"/>
  <c r="F332" i="4" s="1"/>
  <c r="G331" i="6"/>
  <c r="F331" i="4" s="1"/>
  <c r="G330" i="6"/>
  <c r="F330" i="4" s="1"/>
  <c r="G329" i="6"/>
  <c r="F329" i="4" s="1"/>
  <c r="G328" i="6"/>
  <c r="G327" i="6"/>
  <c r="F327" i="4" s="1"/>
  <c r="G326" i="6"/>
  <c r="G325" i="6"/>
  <c r="F325" i="4" s="1"/>
  <c r="G324" i="6"/>
  <c r="F324" i="4" s="1"/>
  <c r="G323" i="6"/>
  <c r="F323" i="4" s="1"/>
  <c r="G322" i="6"/>
  <c r="F322" i="4" s="1"/>
  <c r="G321" i="6"/>
  <c r="F321" i="4" s="1"/>
  <c r="G320" i="6"/>
  <c r="G319" i="6"/>
  <c r="F319" i="4" s="1"/>
  <c r="G318" i="6"/>
  <c r="G317" i="6"/>
  <c r="F317" i="4" s="1"/>
  <c r="G316" i="6"/>
  <c r="F316" i="4" s="1"/>
  <c r="G315" i="6"/>
  <c r="F315" i="4" s="1"/>
  <c r="G314" i="6"/>
  <c r="F314" i="4" s="1"/>
  <c r="G313" i="6"/>
  <c r="F313" i="4" s="1"/>
  <c r="G312" i="6"/>
  <c r="G311" i="6"/>
  <c r="F311" i="4" s="1"/>
  <c r="G310" i="6"/>
  <c r="G309" i="6"/>
  <c r="F309" i="4" s="1"/>
  <c r="G308" i="6"/>
  <c r="F308" i="4" s="1"/>
  <c r="G307" i="6"/>
  <c r="F307" i="4" s="1"/>
  <c r="G306" i="6"/>
  <c r="F306" i="4" s="1"/>
  <c r="G305" i="6"/>
  <c r="F305" i="4" s="1"/>
  <c r="G304" i="6"/>
  <c r="G303" i="6"/>
  <c r="F303" i="4" s="1"/>
  <c r="G302" i="6"/>
  <c r="G301" i="6"/>
  <c r="F301" i="4" s="1"/>
  <c r="G300" i="6"/>
  <c r="F300" i="4" s="1"/>
  <c r="G299" i="6"/>
  <c r="F299" i="4" s="1"/>
  <c r="G298" i="6"/>
  <c r="F298" i="4" s="1"/>
  <c r="G297" i="6"/>
  <c r="F297" i="4" s="1"/>
  <c r="G296" i="6"/>
  <c r="G295" i="6"/>
  <c r="F295" i="4" s="1"/>
  <c r="G294" i="6"/>
  <c r="G293" i="6"/>
  <c r="F293" i="4" s="1"/>
  <c r="G292" i="6"/>
  <c r="F292" i="4" s="1"/>
  <c r="G291" i="6"/>
  <c r="F291" i="4" s="1"/>
  <c r="G290" i="6"/>
  <c r="F290" i="4" s="1"/>
  <c r="G289" i="6"/>
  <c r="F289" i="4" s="1"/>
  <c r="G288" i="6"/>
  <c r="G287" i="6"/>
  <c r="F287" i="4" s="1"/>
  <c r="G286" i="6"/>
  <c r="G285" i="6"/>
  <c r="F285" i="4" s="1"/>
  <c r="G284" i="6"/>
  <c r="F284" i="4" s="1"/>
  <c r="G283" i="6"/>
  <c r="F283" i="4" s="1"/>
  <c r="G282" i="6"/>
  <c r="F282" i="4" s="1"/>
  <c r="G281" i="6"/>
  <c r="F281" i="4" s="1"/>
  <c r="G280" i="6"/>
  <c r="G279" i="6"/>
  <c r="F279" i="4" s="1"/>
  <c r="G278" i="6"/>
  <c r="G277" i="6"/>
  <c r="F277" i="4" s="1"/>
  <c r="G276" i="6"/>
  <c r="F276" i="4" s="1"/>
  <c r="G275" i="6"/>
  <c r="F275" i="4" s="1"/>
  <c r="G274" i="6"/>
  <c r="F274" i="4" s="1"/>
  <c r="G273" i="6"/>
  <c r="F273" i="4" s="1"/>
  <c r="G272" i="6"/>
  <c r="G271" i="6"/>
  <c r="F271" i="4" s="1"/>
  <c r="G270" i="6"/>
  <c r="G269" i="6"/>
  <c r="F269" i="4" s="1"/>
  <c r="G268" i="6"/>
  <c r="F268" i="4" s="1"/>
  <c r="G267" i="6"/>
  <c r="F267" i="4" s="1"/>
  <c r="G266" i="6"/>
  <c r="F266" i="4" s="1"/>
  <c r="G265" i="6"/>
  <c r="F265" i="4" s="1"/>
  <c r="G264" i="6"/>
  <c r="G263" i="6"/>
  <c r="F263" i="4" s="1"/>
  <c r="G262" i="6"/>
  <c r="G261" i="6"/>
  <c r="F261" i="4" s="1"/>
  <c r="G260" i="6"/>
  <c r="G259" i="6"/>
  <c r="F259" i="4" s="1"/>
  <c r="G258" i="6"/>
  <c r="F258" i="4" s="1"/>
  <c r="G257" i="6"/>
  <c r="F257" i="4" s="1"/>
  <c r="G256" i="6"/>
  <c r="G255" i="6"/>
  <c r="F255" i="4" s="1"/>
  <c r="G254" i="6"/>
  <c r="G253" i="6"/>
  <c r="F253" i="4" s="1"/>
  <c r="G252" i="6"/>
  <c r="F252" i="4" s="1"/>
  <c r="G251" i="6"/>
  <c r="F251" i="4" s="1"/>
  <c r="G250" i="6"/>
  <c r="F250" i="4" s="1"/>
  <c r="G249" i="6"/>
  <c r="F249" i="4" s="1"/>
  <c r="G248" i="6"/>
  <c r="G247" i="6"/>
  <c r="F247" i="4" s="1"/>
  <c r="G246" i="6"/>
  <c r="G245" i="6"/>
  <c r="F245" i="4" s="1"/>
  <c r="G244" i="6"/>
  <c r="F244" i="4" s="1"/>
  <c r="G243" i="6"/>
  <c r="F243" i="4" s="1"/>
  <c r="G242" i="6"/>
  <c r="F242" i="4" s="1"/>
  <c r="G241" i="6"/>
  <c r="F241" i="4" s="1"/>
  <c r="G240" i="6"/>
  <c r="G239" i="6"/>
  <c r="F239" i="4" s="1"/>
  <c r="G238" i="6"/>
  <c r="G237" i="6"/>
  <c r="F237" i="4" s="1"/>
  <c r="G236" i="6"/>
  <c r="G235" i="6"/>
  <c r="F235" i="4" s="1"/>
  <c r="G234" i="6"/>
  <c r="F234" i="4" s="1"/>
  <c r="G233" i="6"/>
  <c r="F233" i="4" s="1"/>
  <c r="G232" i="6"/>
  <c r="G231" i="6"/>
  <c r="F231" i="4" s="1"/>
  <c r="G230" i="6"/>
  <c r="G229" i="6"/>
  <c r="F229" i="4" s="1"/>
  <c r="G228" i="6"/>
  <c r="F228" i="4" s="1"/>
  <c r="G227" i="6"/>
  <c r="F227" i="4" s="1"/>
  <c r="G226" i="6"/>
  <c r="F226" i="4" s="1"/>
  <c r="G225" i="6"/>
  <c r="F225" i="4" s="1"/>
  <c r="G224" i="6"/>
  <c r="G223" i="6"/>
  <c r="F223" i="4" s="1"/>
  <c r="G222" i="6"/>
  <c r="G221" i="6"/>
  <c r="F221" i="4" s="1"/>
  <c r="G220" i="6"/>
  <c r="F220" i="4" s="1"/>
  <c r="G219" i="6"/>
  <c r="F219" i="4" s="1"/>
  <c r="G218" i="6"/>
  <c r="F218" i="4" s="1"/>
  <c r="G217" i="6"/>
  <c r="F217" i="4" s="1"/>
  <c r="G216" i="6"/>
  <c r="G215" i="6"/>
  <c r="F215" i="4" s="1"/>
  <c r="G214" i="6"/>
  <c r="G213" i="6"/>
  <c r="F213" i="4" s="1"/>
  <c r="G212" i="6"/>
  <c r="F212" i="4" s="1"/>
  <c r="G211" i="6"/>
  <c r="F211" i="4" s="1"/>
  <c r="G210" i="6"/>
  <c r="F210" i="4" s="1"/>
  <c r="G209" i="6"/>
  <c r="F209" i="4" s="1"/>
  <c r="G208" i="6"/>
  <c r="G207" i="6"/>
  <c r="F207" i="4" s="1"/>
  <c r="G206" i="6"/>
  <c r="G205" i="6"/>
  <c r="F205" i="4" s="1"/>
  <c r="G204" i="6"/>
  <c r="G203" i="6"/>
  <c r="F203" i="4" s="1"/>
  <c r="G202" i="6"/>
  <c r="F202" i="4" s="1"/>
  <c r="G201" i="6"/>
  <c r="F201" i="4" s="1"/>
  <c r="G200" i="6"/>
  <c r="G199" i="6"/>
  <c r="F199" i="4" s="1"/>
  <c r="G198" i="6"/>
  <c r="G197" i="6"/>
  <c r="F197" i="4" s="1"/>
  <c r="G196" i="6"/>
  <c r="G195" i="6"/>
  <c r="F195" i="4" s="1"/>
  <c r="G194" i="6"/>
  <c r="F194" i="4" s="1"/>
  <c r="G193" i="6"/>
  <c r="F193" i="4" s="1"/>
  <c r="G192" i="6"/>
  <c r="G191" i="6"/>
  <c r="F191" i="4" s="1"/>
  <c r="G190" i="6"/>
  <c r="G189" i="6"/>
  <c r="F189" i="4" s="1"/>
  <c r="G188" i="6"/>
  <c r="F188" i="4" s="1"/>
  <c r="G187" i="6"/>
  <c r="F187" i="4" s="1"/>
  <c r="G186" i="6"/>
  <c r="F186" i="4" s="1"/>
  <c r="G185" i="6"/>
  <c r="F185" i="4" s="1"/>
  <c r="G184" i="6"/>
  <c r="G183" i="6"/>
  <c r="F183" i="4" s="1"/>
  <c r="G182" i="6"/>
  <c r="G181" i="6"/>
  <c r="F181" i="4" s="1"/>
  <c r="G180" i="6"/>
  <c r="F180" i="4" s="1"/>
  <c r="G179" i="6"/>
  <c r="F179" i="4" s="1"/>
  <c r="G178" i="6"/>
  <c r="F178" i="4" s="1"/>
  <c r="G177" i="6"/>
  <c r="F177" i="4" s="1"/>
  <c r="G176" i="6"/>
  <c r="G175" i="6"/>
  <c r="F175" i="4" s="1"/>
  <c r="G174" i="6"/>
  <c r="G173" i="6"/>
  <c r="F173" i="4" s="1"/>
  <c r="G172" i="6"/>
  <c r="G171" i="6"/>
  <c r="F171" i="4" s="1"/>
  <c r="G170" i="6"/>
  <c r="F170" i="4" s="1"/>
  <c r="G169" i="6"/>
  <c r="F169" i="4" s="1"/>
  <c r="G168" i="6"/>
  <c r="G167" i="6"/>
  <c r="F167" i="4" s="1"/>
  <c r="G166" i="6"/>
  <c r="G165" i="6"/>
  <c r="F165" i="4" s="1"/>
  <c r="G164" i="6"/>
  <c r="F164" i="4" s="1"/>
  <c r="G163" i="6"/>
  <c r="F163" i="4" s="1"/>
  <c r="G162" i="6"/>
  <c r="F162" i="4" s="1"/>
  <c r="G161" i="6"/>
  <c r="F161" i="4" s="1"/>
  <c r="G160" i="6"/>
  <c r="G159" i="6"/>
  <c r="F159" i="4" s="1"/>
  <c r="G158" i="6"/>
  <c r="G157" i="6"/>
  <c r="F157" i="4" s="1"/>
  <c r="G156" i="6"/>
  <c r="F156" i="4" s="1"/>
  <c r="G155" i="6"/>
  <c r="F155" i="4" s="1"/>
  <c r="G154" i="6"/>
  <c r="F154" i="4" s="1"/>
  <c r="G153" i="6"/>
  <c r="F153" i="4" s="1"/>
  <c r="G152" i="6"/>
  <c r="G151" i="6"/>
  <c r="F151" i="4" s="1"/>
  <c r="G150" i="6"/>
  <c r="G149" i="6"/>
  <c r="F149" i="4" s="1"/>
  <c r="G148" i="6"/>
  <c r="F148" i="4" s="1"/>
  <c r="G147" i="6"/>
  <c r="F147" i="4" s="1"/>
  <c r="G146" i="6"/>
  <c r="F146" i="4" s="1"/>
  <c r="G145" i="6"/>
  <c r="F145" i="4" s="1"/>
  <c r="G144" i="6"/>
  <c r="G143" i="6"/>
  <c r="F143" i="4" s="1"/>
  <c r="G142" i="6"/>
  <c r="G141" i="6"/>
  <c r="F141" i="4" s="1"/>
  <c r="G140" i="6"/>
  <c r="G139" i="6"/>
  <c r="F139" i="4" s="1"/>
  <c r="G138" i="6"/>
  <c r="F138" i="4" s="1"/>
  <c r="G137" i="6"/>
  <c r="F137" i="4" s="1"/>
  <c r="G136" i="6"/>
  <c r="G135" i="6"/>
  <c r="F135" i="4" s="1"/>
  <c r="G134" i="6"/>
  <c r="G133" i="6"/>
  <c r="F133" i="4" s="1"/>
  <c r="G132" i="6"/>
  <c r="G131" i="6"/>
  <c r="F131" i="4" s="1"/>
  <c r="G130" i="6"/>
  <c r="F130" i="4" s="1"/>
  <c r="G129" i="6"/>
  <c r="G128" i="6"/>
  <c r="G127" i="6"/>
  <c r="F127" i="4" s="1"/>
  <c r="G126" i="6"/>
  <c r="G125" i="6"/>
  <c r="F125" i="4" s="1"/>
  <c r="G124" i="6"/>
  <c r="G123" i="6"/>
  <c r="F123" i="4" s="1"/>
  <c r="G122" i="6"/>
  <c r="F122" i="4" s="1"/>
  <c r="G121" i="6"/>
  <c r="F121" i="4" s="1"/>
  <c r="G120" i="6"/>
  <c r="G119" i="6"/>
  <c r="F119" i="4" s="1"/>
  <c r="G118" i="6"/>
  <c r="G117" i="6"/>
  <c r="F117" i="4" s="1"/>
  <c r="G116" i="6"/>
  <c r="G115" i="6"/>
  <c r="F115" i="4" s="1"/>
  <c r="G114" i="6"/>
  <c r="F114" i="4" s="1"/>
  <c r="G113" i="6"/>
  <c r="G112" i="6"/>
  <c r="G111" i="6"/>
  <c r="F111" i="4" s="1"/>
  <c r="G110" i="6"/>
  <c r="G109" i="6"/>
  <c r="F109" i="4" s="1"/>
  <c r="G108" i="6"/>
  <c r="G107" i="6"/>
  <c r="F107" i="4" s="1"/>
  <c r="G106" i="6"/>
  <c r="F106" i="4" s="1"/>
  <c r="G105" i="6"/>
  <c r="F105" i="4" s="1"/>
  <c r="G104" i="6"/>
  <c r="G103" i="6"/>
  <c r="F103" i="4" s="1"/>
  <c r="G102" i="6"/>
  <c r="G101" i="6"/>
  <c r="F101" i="4" s="1"/>
  <c r="G100" i="6"/>
  <c r="G99" i="6"/>
  <c r="F99" i="4" s="1"/>
  <c r="G98" i="6"/>
  <c r="F98" i="4" s="1"/>
  <c r="G97" i="6"/>
  <c r="G96" i="6"/>
  <c r="G95" i="6"/>
  <c r="F95" i="4" s="1"/>
  <c r="G94" i="6"/>
  <c r="G93" i="6"/>
  <c r="F93" i="4" s="1"/>
  <c r="G92" i="6"/>
  <c r="G91" i="6"/>
  <c r="F91" i="4" s="1"/>
  <c r="G90" i="6"/>
  <c r="F90" i="4" s="1"/>
  <c r="G89" i="6"/>
  <c r="F89" i="4" s="1"/>
  <c r="G88" i="6"/>
  <c r="G87" i="6"/>
  <c r="F87" i="4" s="1"/>
  <c r="G86" i="6"/>
  <c r="G85" i="6"/>
  <c r="F85" i="4" s="1"/>
  <c r="G84" i="6"/>
  <c r="G83" i="6"/>
  <c r="F83" i="4" s="1"/>
  <c r="G82" i="6"/>
  <c r="F82" i="4" s="1"/>
  <c r="G81" i="6"/>
  <c r="G80" i="6"/>
  <c r="G79" i="6"/>
  <c r="F79" i="4" s="1"/>
  <c r="G78" i="6"/>
  <c r="G77" i="6"/>
  <c r="F77" i="4" s="1"/>
  <c r="G76" i="6"/>
  <c r="G75" i="6"/>
  <c r="F75" i="4" s="1"/>
  <c r="G74" i="6"/>
  <c r="F74" i="4" s="1"/>
  <c r="G73" i="6"/>
  <c r="F73" i="4" s="1"/>
  <c r="G72" i="6"/>
  <c r="G71" i="6"/>
  <c r="F71" i="4" s="1"/>
  <c r="G70" i="6"/>
  <c r="G69" i="6"/>
  <c r="F69" i="4" s="1"/>
  <c r="G68" i="6"/>
  <c r="G67" i="6"/>
  <c r="F67" i="4" s="1"/>
  <c r="G66" i="6"/>
  <c r="F66" i="4" s="1"/>
  <c r="G65" i="6"/>
  <c r="G64" i="6"/>
  <c r="G63" i="6"/>
  <c r="F63" i="4" s="1"/>
  <c r="G62" i="6"/>
  <c r="G61" i="6"/>
  <c r="F61" i="4" s="1"/>
  <c r="G60" i="6"/>
  <c r="G59" i="6"/>
  <c r="F59" i="4" s="1"/>
  <c r="G58" i="6"/>
  <c r="F58" i="4" s="1"/>
  <c r="G57" i="6"/>
  <c r="F57" i="4" s="1"/>
  <c r="G56" i="6"/>
  <c r="G55" i="6"/>
  <c r="F55" i="4" s="1"/>
  <c r="G54" i="6"/>
  <c r="G53" i="6"/>
  <c r="F53" i="4" s="1"/>
  <c r="G52" i="6"/>
  <c r="G51" i="6"/>
  <c r="F51" i="4" s="1"/>
  <c r="G50" i="6"/>
  <c r="F50" i="4" s="1"/>
  <c r="G49" i="6"/>
  <c r="G48" i="6"/>
  <c r="G47" i="6"/>
  <c r="F47" i="4" s="1"/>
  <c r="G46" i="6"/>
  <c r="G45" i="6"/>
  <c r="F45" i="4" s="1"/>
  <c r="G44" i="6"/>
  <c r="G43" i="6"/>
  <c r="F43" i="4" s="1"/>
  <c r="G42" i="6"/>
  <c r="F42" i="4" s="1"/>
  <c r="G41" i="6"/>
  <c r="F41" i="4" s="1"/>
  <c r="G40" i="6"/>
  <c r="G39" i="6"/>
  <c r="F39" i="4" s="1"/>
  <c r="G38" i="6"/>
  <c r="G37" i="6"/>
  <c r="F37" i="4" s="1"/>
  <c r="G36" i="6"/>
  <c r="G35" i="6"/>
  <c r="F35" i="4" s="1"/>
  <c r="G34" i="6"/>
  <c r="F34" i="4" s="1"/>
  <c r="G33" i="6"/>
  <c r="G32" i="6"/>
  <c r="G31" i="6"/>
  <c r="F31" i="4" s="1"/>
  <c r="G30" i="6"/>
  <c r="G29" i="6"/>
  <c r="F29" i="4" s="1"/>
  <c r="G28" i="6"/>
  <c r="G27" i="6"/>
  <c r="F27" i="4" s="1"/>
  <c r="G26" i="6"/>
  <c r="F26" i="4" s="1"/>
  <c r="G25" i="6"/>
  <c r="F25" i="4" s="1"/>
  <c r="G24" i="6"/>
  <c r="G23" i="6"/>
  <c r="F23" i="4" s="1"/>
  <c r="G22" i="6"/>
  <c r="G21" i="6"/>
  <c r="F21" i="4" s="1"/>
  <c r="G20" i="6"/>
  <c r="G19" i="6"/>
  <c r="F19" i="4" s="1"/>
  <c r="G18" i="6"/>
  <c r="F18" i="4" s="1"/>
  <c r="G17" i="6"/>
  <c r="G16" i="6"/>
  <c r="G15" i="6"/>
  <c r="F15" i="4" s="1"/>
  <c r="G14" i="6"/>
  <c r="G13" i="6"/>
  <c r="F13" i="4" s="1"/>
  <c r="G12" i="6"/>
  <c r="G11" i="6"/>
  <c r="F11" i="4" s="1"/>
  <c r="G10" i="6"/>
  <c r="F10" i="4" s="1"/>
  <c r="G9" i="6"/>
  <c r="F9" i="4" s="1"/>
  <c r="G8" i="6"/>
  <c r="G7" i="6"/>
  <c r="F7" i="4" s="1"/>
  <c r="G6" i="6"/>
  <c r="G5" i="6"/>
  <c r="F5" i="4" s="1"/>
  <c r="G4" i="6"/>
  <c r="G3" i="6"/>
  <c r="F3" i="4" s="1"/>
  <c r="G2" i="6"/>
  <c r="F2" i="4" s="1"/>
  <c r="E432" i="4"/>
  <c r="E424" i="4"/>
  <c r="E368" i="4"/>
  <c r="E360" i="4"/>
  <c r="E304" i="4"/>
  <c r="E296" i="4"/>
  <c r="E248" i="4"/>
  <c r="E246" i="4"/>
  <c r="E224" i="4"/>
  <c r="E206" i="4"/>
  <c r="E184" i="4"/>
  <c r="E182" i="4"/>
  <c r="E160" i="4"/>
  <c r="E142" i="4"/>
  <c r="E120" i="4"/>
  <c r="E118" i="4"/>
  <c r="E97" i="4"/>
  <c r="E89" i="4"/>
  <c r="E81" i="4"/>
  <c r="E73" i="4"/>
  <c r="E65" i="4"/>
  <c r="E57" i="4"/>
  <c r="E49" i="4"/>
  <c r="E41" i="4"/>
  <c r="E33" i="4"/>
  <c r="E25" i="4"/>
  <c r="E17" i="4"/>
  <c r="E9" i="4"/>
  <c r="G466" i="2"/>
  <c r="E469" i="4" s="1"/>
  <c r="G465" i="2"/>
  <c r="E468" i="4" s="1"/>
  <c r="G464" i="2"/>
  <c r="E467" i="4" s="1"/>
  <c r="G463" i="2"/>
  <c r="E466" i="4" s="1"/>
  <c r="G462" i="2"/>
  <c r="E465" i="4" s="1"/>
  <c r="G461" i="2"/>
  <c r="E464" i="4" s="1"/>
  <c r="G460" i="2"/>
  <c r="E463" i="4" s="1"/>
  <c r="G459" i="2"/>
  <c r="E462" i="4" s="1"/>
  <c r="G458" i="2"/>
  <c r="E461" i="4" s="1"/>
  <c r="G457" i="2"/>
  <c r="E460" i="4" s="1"/>
  <c r="G456" i="2"/>
  <c r="E459" i="4" s="1"/>
  <c r="G455" i="2"/>
  <c r="E458" i="4" s="1"/>
  <c r="G454" i="2"/>
  <c r="E457" i="4" s="1"/>
  <c r="G453" i="2"/>
  <c r="E456" i="4" s="1"/>
  <c r="G452" i="2"/>
  <c r="E455" i="4" s="1"/>
  <c r="G451" i="2"/>
  <c r="E454" i="4" s="1"/>
  <c r="G450" i="2"/>
  <c r="E453" i="4" s="1"/>
  <c r="G449" i="2"/>
  <c r="E452" i="4" s="1"/>
  <c r="G448" i="2"/>
  <c r="E451" i="4" s="1"/>
  <c r="G447" i="2"/>
  <c r="E450" i="4" s="1"/>
  <c r="G446" i="2"/>
  <c r="E449" i="4" s="1"/>
  <c r="G445" i="2"/>
  <c r="E448" i="4" s="1"/>
  <c r="G444" i="2"/>
  <c r="E447" i="4" s="1"/>
  <c r="G443" i="2"/>
  <c r="E446" i="4" s="1"/>
  <c r="G442" i="2"/>
  <c r="E445" i="4" s="1"/>
  <c r="G441" i="2"/>
  <c r="E444" i="4" s="1"/>
  <c r="G440" i="2"/>
  <c r="E443" i="4" s="1"/>
  <c r="G439" i="2"/>
  <c r="E442" i="4" s="1"/>
  <c r="G438" i="2"/>
  <c r="E441" i="4" s="1"/>
  <c r="G437" i="2"/>
  <c r="E440" i="4" s="1"/>
  <c r="G436" i="2"/>
  <c r="E439" i="4" s="1"/>
  <c r="G435" i="2"/>
  <c r="E438" i="4" s="1"/>
  <c r="G434" i="2"/>
  <c r="E437" i="4" s="1"/>
  <c r="G433" i="2"/>
  <c r="E436" i="4" s="1"/>
  <c r="G432" i="2"/>
  <c r="E435" i="4" s="1"/>
  <c r="G431" i="2"/>
  <c r="E434" i="4" s="1"/>
  <c r="G430" i="2"/>
  <c r="E433" i="4" s="1"/>
  <c r="G429" i="2"/>
  <c r="G428" i="2"/>
  <c r="E431" i="4" s="1"/>
  <c r="G427" i="2"/>
  <c r="E430" i="4" s="1"/>
  <c r="G426" i="2"/>
  <c r="E429" i="4" s="1"/>
  <c r="G425" i="2"/>
  <c r="E428" i="4" s="1"/>
  <c r="G424" i="2"/>
  <c r="E427" i="4" s="1"/>
  <c r="G423" i="2"/>
  <c r="E426" i="4" s="1"/>
  <c r="G422" i="2"/>
  <c r="E425" i="4" s="1"/>
  <c r="G421" i="2"/>
  <c r="G420" i="2"/>
  <c r="E423" i="4" s="1"/>
  <c r="G419" i="2"/>
  <c r="E422" i="4" s="1"/>
  <c r="G418" i="2"/>
  <c r="E421" i="4" s="1"/>
  <c r="G417" i="2"/>
  <c r="E420" i="4" s="1"/>
  <c r="G416" i="2"/>
  <c r="E419" i="4" s="1"/>
  <c r="G415" i="2"/>
  <c r="E418" i="4" s="1"/>
  <c r="G414" i="2"/>
  <c r="E417" i="4" s="1"/>
  <c r="G413" i="2"/>
  <c r="E416" i="4" s="1"/>
  <c r="G412" i="2"/>
  <c r="E415" i="4" s="1"/>
  <c r="G411" i="2"/>
  <c r="E414" i="4" s="1"/>
  <c r="G410" i="2"/>
  <c r="E413" i="4" s="1"/>
  <c r="G409" i="2"/>
  <c r="E412" i="4" s="1"/>
  <c r="G408" i="2"/>
  <c r="E411" i="4" s="1"/>
  <c r="G407" i="2"/>
  <c r="E410" i="4" s="1"/>
  <c r="G406" i="2"/>
  <c r="E409" i="4" s="1"/>
  <c r="G405" i="2"/>
  <c r="E408" i="4" s="1"/>
  <c r="G404" i="2"/>
  <c r="E407" i="4" s="1"/>
  <c r="G403" i="2"/>
  <c r="E406" i="4" s="1"/>
  <c r="G402" i="2"/>
  <c r="E405" i="4" s="1"/>
  <c r="G401" i="2"/>
  <c r="E404" i="4" s="1"/>
  <c r="G400" i="2"/>
  <c r="E403" i="4" s="1"/>
  <c r="G399" i="2"/>
  <c r="E402" i="4" s="1"/>
  <c r="G398" i="2"/>
  <c r="E401" i="4" s="1"/>
  <c r="G397" i="2"/>
  <c r="E400" i="4" s="1"/>
  <c r="G396" i="2"/>
  <c r="E399" i="4" s="1"/>
  <c r="G395" i="2"/>
  <c r="E398" i="4" s="1"/>
  <c r="G394" i="2"/>
  <c r="E397" i="4" s="1"/>
  <c r="G393" i="2"/>
  <c r="E396" i="4" s="1"/>
  <c r="G392" i="2"/>
  <c r="E395" i="4" s="1"/>
  <c r="G391" i="2"/>
  <c r="E394" i="4" s="1"/>
  <c r="G390" i="2"/>
  <c r="E393" i="4" s="1"/>
  <c r="G389" i="2"/>
  <c r="E392" i="4" s="1"/>
  <c r="G388" i="2"/>
  <c r="E391" i="4" s="1"/>
  <c r="G387" i="2"/>
  <c r="E390" i="4" s="1"/>
  <c r="G386" i="2"/>
  <c r="E389" i="4" s="1"/>
  <c r="G385" i="2"/>
  <c r="E388" i="4" s="1"/>
  <c r="G384" i="2"/>
  <c r="E387" i="4" s="1"/>
  <c r="G383" i="2"/>
  <c r="E386" i="4" s="1"/>
  <c r="G382" i="2"/>
  <c r="E385" i="4" s="1"/>
  <c r="G381" i="2"/>
  <c r="E384" i="4" s="1"/>
  <c r="G380" i="2"/>
  <c r="E383" i="4" s="1"/>
  <c r="G379" i="2"/>
  <c r="E382" i="4" s="1"/>
  <c r="G378" i="2"/>
  <c r="E381" i="4" s="1"/>
  <c r="G377" i="2"/>
  <c r="E380" i="4" s="1"/>
  <c r="G376" i="2"/>
  <c r="E379" i="4" s="1"/>
  <c r="G375" i="2"/>
  <c r="E378" i="4" s="1"/>
  <c r="G374" i="2"/>
  <c r="E377" i="4" s="1"/>
  <c r="G373" i="2"/>
  <c r="E376" i="4" s="1"/>
  <c r="G372" i="2"/>
  <c r="E375" i="4" s="1"/>
  <c r="G371" i="2"/>
  <c r="E374" i="4" s="1"/>
  <c r="G370" i="2"/>
  <c r="E373" i="4" s="1"/>
  <c r="G369" i="2"/>
  <c r="E372" i="4" s="1"/>
  <c r="G368" i="2"/>
  <c r="E371" i="4" s="1"/>
  <c r="G367" i="2"/>
  <c r="E370" i="4" s="1"/>
  <c r="G366" i="2"/>
  <c r="E369" i="4" s="1"/>
  <c r="G365" i="2"/>
  <c r="G364" i="2"/>
  <c r="E367" i="4" s="1"/>
  <c r="G363" i="2"/>
  <c r="E366" i="4" s="1"/>
  <c r="G362" i="2"/>
  <c r="E365" i="4" s="1"/>
  <c r="G361" i="2"/>
  <c r="E364" i="4" s="1"/>
  <c r="G360" i="2"/>
  <c r="E363" i="4" s="1"/>
  <c r="G359" i="2"/>
  <c r="E362" i="4" s="1"/>
  <c r="G358" i="2"/>
  <c r="E361" i="4" s="1"/>
  <c r="G357" i="2"/>
  <c r="G356" i="2"/>
  <c r="E359" i="4" s="1"/>
  <c r="G355" i="2"/>
  <c r="E358" i="4" s="1"/>
  <c r="G354" i="2"/>
  <c r="E357" i="4" s="1"/>
  <c r="G353" i="2"/>
  <c r="E356" i="4" s="1"/>
  <c r="G352" i="2"/>
  <c r="E355" i="4" s="1"/>
  <c r="G351" i="2"/>
  <c r="E354" i="4" s="1"/>
  <c r="G350" i="2"/>
  <c r="E353" i="4" s="1"/>
  <c r="G349" i="2"/>
  <c r="E352" i="4" s="1"/>
  <c r="G348" i="2"/>
  <c r="E351" i="4" s="1"/>
  <c r="G347" i="2"/>
  <c r="E350" i="4" s="1"/>
  <c r="G346" i="2"/>
  <c r="E349" i="4" s="1"/>
  <c r="G345" i="2"/>
  <c r="E348" i="4" s="1"/>
  <c r="G344" i="2"/>
  <c r="E347" i="4" s="1"/>
  <c r="G343" i="2"/>
  <c r="E346" i="4" s="1"/>
  <c r="G342" i="2"/>
  <c r="E345" i="4" s="1"/>
  <c r="G341" i="2"/>
  <c r="E344" i="4" s="1"/>
  <c r="G340" i="2"/>
  <c r="E343" i="4" s="1"/>
  <c r="G339" i="2"/>
  <c r="E342" i="4" s="1"/>
  <c r="G338" i="2"/>
  <c r="E341" i="4" s="1"/>
  <c r="G337" i="2"/>
  <c r="E340" i="4" s="1"/>
  <c r="G336" i="2"/>
  <c r="E339" i="4" s="1"/>
  <c r="G335" i="2"/>
  <c r="E338" i="4" s="1"/>
  <c r="G334" i="2"/>
  <c r="E337" i="4" s="1"/>
  <c r="G333" i="2"/>
  <c r="E336" i="4" s="1"/>
  <c r="G332" i="2"/>
  <c r="E335" i="4" s="1"/>
  <c r="G331" i="2"/>
  <c r="E334" i="4" s="1"/>
  <c r="G330" i="2"/>
  <c r="E333" i="4" s="1"/>
  <c r="G329" i="2"/>
  <c r="E332" i="4" s="1"/>
  <c r="G328" i="2"/>
  <c r="E331" i="4" s="1"/>
  <c r="G327" i="2"/>
  <c r="E330" i="4" s="1"/>
  <c r="G326" i="2"/>
  <c r="E329" i="4" s="1"/>
  <c r="G325" i="2"/>
  <c r="E328" i="4" s="1"/>
  <c r="G324" i="2"/>
  <c r="E327" i="4" s="1"/>
  <c r="G323" i="2"/>
  <c r="E326" i="4" s="1"/>
  <c r="G322" i="2"/>
  <c r="E325" i="4" s="1"/>
  <c r="G321" i="2"/>
  <c r="E324" i="4" s="1"/>
  <c r="G320" i="2"/>
  <c r="E323" i="4" s="1"/>
  <c r="G319" i="2"/>
  <c r="E322" i="4" s="1"/>
  <c r="G318" i="2"/>
  <c r="E321" i="4" s="1"/>
  <c r="G317" i="2"/>
  <c r="E320" i="4" s="1"/>
  <c r="G316" i="2"/>
  <c r="E319" i="4" s="1"/>
  <c r="G315" i="2"/>
  <c r="E318" i="4" s="1"/>
  <c r="G314" i="2"/>
  <c r="E317" i="4" s="1"/>
  <c r="G313" i="2"/>
  <c r="E316" i="4" s="1"/>
  <c r="G312" i="2"/>
  <c r="E315" i="4" s="1"/>
  <c r="G311" i="2"/>
  <c r="E314" i="4" s="1"/>
  <c r="G310" i="2"/>
  <c r="E313" i="4" s="1"/>
  <c r="G309" i="2"/>
  <c r="E312" i="4" s="1"/>
  <c r="G308" i="2"/>
  <c r="E311" i="4" s="1"/>
  <c r="G307" i="2"/>
  <c r="E310" i="4" s="1"/>
  <c r="G306" i="2"/>
  <c r="E309" i="4" s="1"/>
  <c r="G305" i="2"/>
  <c r="E308" i="4" s="1"/>
  <c r="G304" i="2"/>
  <c r="E307" i="4" s="1"/>
  <c r="G303" i="2"/>
  <c r="E306" i="4" s="1"/>
  <c r="G302" i="2"/>
  <c r="E305" i="4" s="1"/>
  <c r="G301" i="2"/>
  <c r="G300" i="2"/>
  <c r="E303" i="4" s="1"/>
  <c r="G299" i="2"/>
  <c r="E302" i="4" s="1"/>
  <c r="G298" i="2"/>
  <c r="E301" i="4" s="1"/>
  <c r="G297" i="2"/>
  <c r="E300" i="4" s="1"/>
  <c r="G296" i="2"/>
  <c r="E299" i="4" s="1"/>
  <c r="G295" i="2"/>
  <c r="E298" i="4" s="1"/>
  <c r="G294" i="2"/>
  <c r="E297" i="4" s="1"/>
  <c r="G293" i="2"/>
  <c r="G292" i="2"/>
  <c r="E295" i="4" s="1"/>
  <c r="G291" i="2"/>
  <c r="E294" i="4" s="1"/>
  <c r="G290" i="2"/>
  <c r="E293" i="4" s="1"/>
  <c r="G289" i="2"/>
  <c r="E292" i="4" s="1"/>
  <c r="G288" i="2"/>
  <c r="E291" i="4" s="1"/>
  <c r="G287" i="2"/>
  <c r="E290" i="4" s="1"/>
  <c r="G286" i="2"/>
  <c r="E289" i="4" s="1"/>
  <c r="G285" i="2"/>
  <c r="E288" i="4" s="1"/>
  <c r="G284" i="2"/>
  <c r="E287" i="4" s="1"/>
  <c r="G283" i="2"/>
  <c r="E286" i="4" s="1"/>
  <c r="G282" i="2"/>
  <c r="E285" i="4" s="1"/>
  <c r="G281" i="2"/>
  <c r="E284" i="4" s="1"/>
  <c r="G280" i="2"/>
  <c r="E283" i="4" s="1"/>
  <c r="G279" i="2"/>
  <c r="E282" i="4" s="1"/>
  <c r="G278" i="2"/>
  <c r="E281" i="4" s="1"/>
  <c r="G277" i="2"/>
  <c r="E280" i="4" s="1"/>
  <c r="G276" i="2"/>
  <c r="E279" i="4" s="1"/>
  <c r="G275" i="2"/>
  <c r="E278" i="4" s="1"/>
  <c r="G274" i="2"/>
  <c r="E277" i="4" s="1"/>
  <c r="G273" i="2"/>
  <c r="E276" i="4" s="1"/>
  <c r="G272" i="2"/>
  <c r="E275" i="4" s="1"/>
  <c r="G271" i="2"/>
  <c r="E274" i="4" s="1"/>
  <c r="G270" i="2"/>
  <c r="E273" i="4" s="1"/>
  <c r="G269" i="2"/>
  <c r="E272" i="4" s="1"/>
  <c r="G268" i="2"/>
  <c r="E271" i="4" s="1"/>
  <c r="G267" i="2"/>
  <c r="E270" i="4" s="1"/>
  <c r="G266" i="2"/>
  <c r="E269" i="4" s="1"/>
  <c r="G265" i="2"/>
  <c r="E268" i="4" s="1"/>
  <c r="G264" i="2"/>
  <c r="E267" i="4" s="1"/>
  <c r="G263" i="2"/>
  <c r="E266" i="4" s="1"/>
  <c r="G262" i="2"/>
  <c r="E265" i="4" s="1"/>
  <c r="G261" i="2"/>
  <c r="E264" i="4" s="1"/>
  <c r="G260" i="2"/>
  <c r="E263" i="4" s="1"/>
  <c r="G259" i="2"/>
  <c r="E262" i="4" s="1"/>
  <c r="G258" i="2"/>
  <c r="E261" i="4" s="1"/>
  <c r="G257" i="2"/>
  <c r="E260" i="4" s="1"/>
  <c r="G256" i="2"/>
  <c r="E259" i="4" s="1"/>
  <c r="G255" i="2"/>
  <c r="E258" i="4" s="1"/>
  <c r="G254" i="2"/>
  <c r="E257" i="4" s="1"/>
  <c r="G253" i="2"/>
  <c r="E256" i="4" s="1"/>
  <c r="G252" i="2"/>
  <c r="E255" i="4" s="1"/>
  <c r="G251" i="2"/>
  <c r="E254" i="4" s="1"/>
  <c r="G250" i="2"/>
  <c r="E253" i="4" s="1"/>
  <c r="G249" i="2"/>
  <c r="E252" i="4" s="1"/>
  <c r="G248" i="2"/>
  <c r="E251" i="4" s="1"/>
  <c r="G247" i="2"/>
  <c r="E250" i="4" s="1"/>
  <c r="G246" i="2"/>
  <c r="E249" i="4" s="1"/>
  <c r="G245" i="2"/>
  <c r="G244" i="2"/>
  <c r="E247" i="4" s="1"/>
  <c r="G243" i="2"/>
  <c r="G242" i="2"/>
  <c r="E245" i="4" s="1"/>
  <c r="G241" i="2"/>
  <c r="E244" i="4" s="1"/>
  <c r="G240" i="2"/>
  <c r="E243" i="4" s="1"/>
  <c r="G239" i="2"/>
  <c r="E242" i="4" s="1"/>
  <c r="G238" i="2"/>
  <c r="E241" i="4" s="1"/>
  <c r="G237" i="2"/>
  <c r="E240" i="4" s="1"/>
  <c r="G236" i="2"/>
  <c r="E239" i="4" s="1"/>
  <c r="G235" i="2"/>
  <c r="E238" i="4" s="1"/>
  <c r="G234" i="2"/>
  <c r="E237" i="4" s="1"/>
  <c r="G233" i="2"/>
  <c r="E236" i="4" s="1"/>
  <c r="G232" i="2"/>
  <c r="E235" i="4" s="1"/>
  <c r="G231" i="2"/>
  <c r="E234" i="4" s="1"/>
  <c r="G230" i="2"/>
  <c r="E233" i="4" s="1"/>
  <c r="G229" i="2"/>
  <c r="E232" i="4" s="1"/>
  <c r="G228" i="2"/>
  <c r="E231" i="4" s="1"/>
  <c r="G227" i="2"/>
  <c r="E230" i="4" s="1"/>
  <c r="G226" i="2"/>
  <c r="E229" i="4" s="1"/>
  <c r="G225" i="2"/>
  <c r="E228" i="4" s="1"/>
  <c r="G224" i="2"/>
  <c r="E227" i="4" s="1"/>
  <c r="G223" i="2"/>
  <c r="E226" i="4" s="1"/>
  <c r="G222" i="2"/>
  <c r="E225" i="4" s="1"/>
  <c r="G221" i="2"/>
  <c r="G220" i="2"/>
  <c r="E223" i="4" s="1"/>
  <c r="G219" i="2"/>
  <c r="E222" i="4" s="1"/>
  <c r="G218" i="2"/>
  <c r="E221" i="4" s="1"/>
  <c r="G217" i="2"/>
  <c r="E220" i="4" s="1"/>
  <c r="G216" i="2"/>
  <c r="E219" i="4" s="1"/>
  <c r="G215" i="2"/>
  <c r="E218" i="4" s="1"/>
  <c r="G214" i="2"/>
  <c r="E217" i="4" s="1"/>
  <c r="G213" i="2"/>
  <c r="E216" i="4" s="1"/>
  <c r="G212" i="2"/>
  <c r="E215" i="4" s="1"/>
  <c r="G211" i="2"/>
  <c r="E214" i="4" s="1"/>
  <c r="G210" i="2"/>
  <c r="E213" i="4" s="1"/>
  <c r="G209" i="2"/>
  <c r="E212" i="4" s="1"/>
  <c r="G208" i="2"/>
  <c r="E211" i="4" s="1"/>
  <c r="G207" i="2"/>
  <c r="E210" i="4" s="1"/>
  <c r="G206" i="2"/>
  <c r="E209" i="4" s="1"/>
  <c r="G205" i="2"/>
  <c r="E208" i="4" s="1"/>
  <c r="G204" i="2"/>
  <c r="E207" i="4" s="1"/>
  <c r="G203" i="2"/>
  <c r="G202" i="2"/>
  <c r="E205" i="4" s="1"/>
  <c r="G201" i="2"/>
  <c r="E204" i="4" s="1"/>
  <c r="G200" i="2"/>
  <c r="E203" i="4" s="1"/>
  <c r="G199" i="2"/>
  <c r="E202" i="4" s="1"/>
  <c r="G198" i="2"/>
  <c r="E201" i="4" s="1"/>
  <c r="G197" i="2"/>
  <c r="E200" i="4" s="1"/>
  <c r="G196" i="2"/>
  <c r="E199" i="4" s="1"/>
  <c r="G195" i="2"/>
  <c r="E198" i="4" s="1"/>
  <c r="G194" i="2"/>
  <c r="E197" i="4" s="1"/>
  <c r="G193" i="2"/>
  <c r="E196" i="4" s="1"/>
  <c r="G192" i="2"/>
  <c r="E195" i="4" s="1"/>
  <c r="G191" i="2"/>
  <c r="E194" i="4" s="1"/>
  <c r="G190" i="2"/>
  <c r="E193" i="4" s="1"/>
  <c r="G189" i="2"/>
  <c r="E192" i="4" s="1"/>
  <c r="G188" i="2"/>
  <c r="E191" i="4" s="1"/>
  <c r="G187" i="2"/>
  <c r="E190" i="4" s="1"/>
  <c r="G186" i="2"/>
  <c r="E189" i="4" s="1"/>
  <c r="G185" i="2"/>
  <c r="E188" i="4" s="1"/>
  <c r="G184" i="2"/>
  <c r="E187" i="4" s="1"/>
  <c r="G183" i="2"/>
  <c r="E186" i="4" s="1"/>
  <c r="G182" i="2"/>
  <c r="E185" i="4" s="1"/>
  <c r="G181" i="2"/>
  <c r="G180" i="2"/>
  <c r="E183" i="4" s="1"/>
  <c r="G179" i="2"/>
  <c r="G178" i="2"/>
  <c r="E181" i="4" s="1"/>
  <c r="G177" i="2"/>
  <c r="E180" i="4" s="1"/>
  <c r="G176" i="2"/>
  <c r="E179" i="4" s="1"/>
  <c r="G175" i="2"/>
  <c r="E178" i="4" s="1"/>
  <c r="G174" i="2"/>
  <c r="E177" i="4" s="1"/>
  <c r="G173" i="2"/>
  <c r="E176" i="4" s="1"/>
  <c r="G172" i="2"/>
  <c r="E175" i="4" s="1"/>
  <c r="G171" i="2"/>
  <c r="E174" i="4" s="1"/>
  <c r="G170" i="2"/>
  <c r="E173" i="4" s="1"/>
  <c r="G169" i="2"/>
  <c r="E172" i="4" s="1"/>
  <c r="G168" i="2"/>
  <c r="E171" i="4" s="1"/>
  <c r="G167" i="2"/>
  <c r="E170" i="4" s="1"/>
  <c r="G166" i="2"/>
  <c r="E169" i="4" s="1"/>
  <c r="G165" i="2"/>
  <c r="E168" i="4" s="1"/>
  <c r="G164" i="2"/>
  <c r="E167" i="4" s="1"/>
  <c r="G163" i="2"/>
  <c r="E166" i="4" s="1"/>
  <c r="G162" i="2"/>
  <c r="E165" i="4" s="1"/>
  <c r="G161" i="2"/>
  <c r="E164" i="4" s="1"/>
  <c r="G160" i="2"/>
  <c r="E163" i="4" s="1"/>
  <c r="G159" i="2"/>
  <c r="E162" i="4" s="1"/>
  <c r="G158" i="2"/>
  <c r="E161" i="4" s="1"/>
  <c r="G157" i="2"/>
  <c r="G156" i="2"/>
  <c r="E159" i="4" s="1"/>
  <c r="G155" i="2"/>
  <c r="E158" i="4" s="1"/>
  <c r="G154" i="2"/>
  <c r="E157" i="4" s="1"/>
  <c r="G153" i="2"/>
  <c r="E156" i="4" s="1"/>
  <c r="G152" i="2"/>
  <c r="E155" i="4" s="1"/>
  <c r="G151" i="2"/>
  <c r="E154" i="4" s="1"/>
  <c r="G150" i="2"/>
  <c r="E153" i="4" s="1"/>
  <c r="G149" i="2"/>
  <c r="E152" i="4" s="1"/>
  <c r="G148" i="2"/>
  <c r="E151" i="4" s="1"/>
  <c r="G147" i="2"/>
  <c r="E150" i="4" s="1"/>
  <c r="G146" i="2"/>
  <c r="E149" i="4" s="1"/>
  <c r="G145" i="2"/>
  <c r="E148" i="4" s="1"/>
  <c r="G144" i="2"/>
  <c r="E147" i="4" s="1"/>
  <c r="G143" i="2"/>
  <c r="E146" i="4" s="1"/>
  <c r="G142" i="2"/>
  <c r="E145" i="4" s="1"/>
  <c r="G141" i="2"/>
  <c r="E144" i="4" s="1"/>
  <c r="G140" i="2"/>
  <c r="E143" i="4" s="1"/>
  <c r="G139" i="2"/>
  <c r="G138" i="2"/>
  <c r="E141" i="4" s="1"/>
  <c r="G137" i="2"/>
  <c r="E140" i="4" s="1"/>
  <c r="G136" i="2"/>
  <c r="E139" i="4" s="1"/>
  <c r="G135" i="2"/>
  <c r="E138" i="4" s="1"/>
  <c r="G134" i="2"/>
  <c r="E137" i="4" s="1"/>
  <c r="G133" i="2"/>
  <c r="E136" i="4" s="1"/>
  <c r="G132" i="2"/>
  <c r="E135" i="4" s="1"/>
  <c r="G131" i="2"/>
  <c r="E134" i="4" s="1"/>
  <c r="G130" i="2"/>
  <c r="E133" i="4" s="1"/>
  <c r="G129" i="2"/>
  <c r="E132" i="4" s="1"/>
  <c r="G128" i="2"/>
  <c r="E131" i="4" s="1"/>
  <c r="G127" i="2"/>
  <c r="E130" i="4" s="1"/>
  <c r="G126" i="2"/>
  <c r="E129" i="4" s="1"/>
  <c r="G125" i="2"/>
  <c r="E128" i="4" s="1"/>
  <c r="G124" i="2"/>
  <c r="E127" i="4" s="1"/>
  <c r="G123" i="2"/>
  <c r="E126" i="4" s="1"/>
  <c r="G122" i="2"/>
  <c r="E125" i="4" s="1"/>
  <c r="G121" i="2"/>
  <c r="E124" i="4" s="1"/>
  <c r="G120" i="2"/>
  <c r="E123" i="4" s="1"/>
  <c r="G119" i="2"/>
  <c r="E122" i="4" s="1"/>
  <c r="G118" i="2"/>
  <c r="E121" i="4" s="1"/>
  <c r="G117" i="2"/>
  <c r="G116" i="2"/>
  <c r="E119" i="4" s="1"/>
  <c r="G115" i="2"/>
  <c r="G114" i="2"/>
  <c r="E117" i="4" s="1"/>
  <c r="G113" i="2"/>
  <c r="E116" i="4" s="1"/>
  <c r="G112" i="2"/>
  <c r="E115" i="4" s="1"/>
  <c r="G111" i="2"/>
  <c r="E114" i="4" s="1"/>
  <c r="G110" i="2"/>
  <c r="E113" i="4" s="1"/>
  <c r="G109" i="2"/>
  <c r="E112" i="4" s="1"/>
  <c r="G108" i="2"/>
  <c r="E111" i="4" s="1"/>
  <c r="G107" i="2"/>
  <c r="E110" i="4" s="1"/>
  <c r="G106" i="2"/>
  <c r="E109" i="4" s="1"/>
  <c r="G105" i="2"/>
  <c r="E108" i="4" s="1"/>
  <c r="G104" i="2"/>
  <c r="E107" i="4" s="1"/>
  <c r="G103" i="2"/>
  <c r="E106" i="4" s="1"/>
  <c r="G102" i="2"/>
  <c r="E105" i="4" s="1"/>
  <c r="G101" i="2"/>
  <c r="E104" i="4" s="1"/>
  <c r="G100" i="2"/>
  <c r="E103" i="4" s="1"/>
  <c r="G99" i="2"/>
  <c r="E102" i="4" s="1"/>
  <c r="G98" i="2"/>
  <c r="E101" i="4" s="1"/>
  <c r="G97" i="2"/>
  <c r="E100" i="4" s="1"/>
  <c r="G96" i="2"/>
  <c r="E99" i="4" s="1"/>
  <c r="G95" i="2"/>
  <c r="E98" i="4" s="1"/>
  <c r="G94" i="2"/>
  <c r="G93" i="2"/>
  <c r="E96" i="4" s="1"/>
  <c r="G92" i="2"/>
  <c r="E95" i="4" s="1"/>
  <c r="G91" i="2"/>
  <c r="E94" i="4" s="1"/>
  <c r="G90" i="2"/>
  <c r="E93" i="4" s="1"/>
  <c r="G89" i="2"/>
  <c r="E92" i="4" s="1"/>
  <c r="G88" i="2"/>
  <c r="E91" i="4" s="1"/>
  <c r="G87" i="2"/>
  <c r="E90" i="4" s="1"/>
  <c r="G86" i="2"/>
  <c r="G85" i="2"/>
  <c r="E88" i="4" s="1"/>
  <c r="G84" i="2"/>
  <c r="E87" i="4" s="1"/>
  <c r="G83" i="2"/>
  <c r="E86" i="4" s="1"/>
  <c r="G82" i="2"/>
  <c r="E85" i="4" s="1"/>
  <c r="G81" i="2"/>
  <c r="E84" i="4" s="1"/>
  <c r="G80" i="2"/>
  <c r="E83" i="4" s="1"/>
  <c r="G79" i="2"/>
  <c r="E82" i="4" s="1"/>
  <c r="G78" i="2"/>
  <c r="G77" i="2"/>
  <c r="E80" i="4" s="1"/>
  <c r="G76" i="2"/>
  <c r="E79" i="4" s="1"/>
  <c r="G75" i="2"/>
  <c r="E78" i="4" s="1"/>
  <c r="G74" i="2"/>
  <c r="E77" i="4" s="1"/>
  <c r="G73" i="2"/>
  <c r="E76" i="4" s="1"/>
  <c r="G72" i="2"/>
  <c r="E75" i="4" s="1"/>
  <c r="G71" i="2"/>
  <c r="E74" i="4" s="1"/>
  <c r="G70" i="2"/>
  <c r="G69" i="2"/>
  <c r="E72" i="4" s="1"/>
  <c r="G68" i="2"/>
  <c r="E71" i="4" s="1"/>
  <c r="G67" i="2"/>
  <c r="E70" i="4" s="1"/>
  <c r="G66" i="2"/>
  <c r="E69" i="4" s="1"/>
  <c r="G65" i="2"/>
  <c r="E68" i="4" s="1"/>
  <c r="G64" i="2"/>
  <c r="E67" i="4" s="1"/>
  <c r="G63" i="2"/>
  <c r="E66" i="4" s="1"/>
  <c r="G62" i="2"/>
  <c r="G61" i="2"/>
  <c r="E64" i="4" s="1"/>
  <c r="G60" i="2"/>
  <c r="E63" i="4" s="1"/>
  <c r="G59" i="2"/>
  <c r="E62" i="4" s="1"/>
  <c r="G58" i="2"/>
  <c r="E61" i="4" s="1"/>
  <c r="G57" i="2"/>
  <c r="E60" i="4" s="1"/>
  <c r="G56" i="2"/>
  <c r="E59" i="4" s="1"/>
  <c r="G55" i="2"/>
  <c r="E58" i="4" s="1"/>
  <c r="G54" i="2"/>
  <c r="G53" i="2"/>
  <c r="E56" i="4" s="1"/>
  <c r="G52" i="2"/>
  <c r="E55" i="4" s="1"/>
  <c r="G51" i="2"/>
  <c r="E54" i="4" s="1"/>
  <c r="G50" i="2"/>
  <c r="E53" i="4" s="1"/>
  <c r="G49" i="2"/>
  <c r="E52" i="4" s="1"/>
  <c r="G48" i="2"/>
  <c r="E51" i="4" s="1"/>
  <c r="G47" i="2"/>
  <c r="E50" i="4" s="1"/>
  <c r="G46" i="2"/>
  <c r="G45" i="2"/>
  <c r="E48" i="4" s="1"/>
  <c r="G44" i="2"/>
  <c r="E47" i="4" s="1"/>
  <c r="G43" i="2"/>
  <c r="E46" i="4" s="1"/>
  <c r="G42" i="2"/>
  <c r="E45" i="4" s="1"/>
  <c r="G41" i="2"/>
  <c r="E44" i="4" s="1"/>
  <c r="G40" i="2"/>
  <c r="E43" i="4" s="1"/>
  <c r="G39" i="2"/>
  <c r="E42" i="4" s="1"/>
  <c r="G38" i="2"/>
  <c r="G37" i="2"/>
  <c r="E40" i="4" s="1"/>
  <c r="G36" i="2"/>
  <c r="E39" i="4" s="1"/>
  <c r="G35" i="2"/>
  <c r="E38" i="4" s="1"/>
  <c r="G34" i="2"/>
  <c r="E37" i="4" s="1"/>
  <c r="G33" i="2"/>
  <c r="E36" i="4" s="1"/>
  <c r="G32" i="2"/>
  <c r="E35" i="4" s="1"/>
  <c r="G31" i="2"/>
  <c r="E34" i="4" s="1"/>
  <c r="G30" i="2"/>
  <c r="G29" i="2"/>
  <c r="E32" i="4" s="1"/>
  <c r="G28" i="2"/>
  <c r="E31" i="4" s="1"/>
  <c r="G27" i="2"/>
  <c r="E30" i="4" s="1"/>
  <c r="G26" i="2"/>
  <c r="E29" i="4" s="1"/>
  <c r="G25" i="2"/>
  <c r="E28" i="4" s="1"/>
  <c r="G24" i="2"/>
  <c r="E27" i="4" s="1"/>
  <c r="G23" i="2"/>
  <c r="E26" i="4" s="1"/>
  <c r="G22" i="2"/>
  <c r="G21" i="2"/>
  <c r="E24" i="4" s="1"/>
  <c r="G20" i="2"/>
  <c r="E23" i="4" s="1"/>
  <c r="G19" i="2"/>
  <c r="E22" i="4" s="1"/>
  <c r="G18" i="2"/>
  <c r="E21" i="4" s="1"/>
  <c r="G17" i="2"/>
  <c r="E20" i="4" s="1"/>
  <c r="G16" i="2"/>
  <c r="E19" i="4" s="1"/>
  <c r="G15" i="2"/>
  <c r="E18" i="4" s="1"/>
  <c r="G14" i="2"/>
  <c r="G13" i="2"/>
  <c r="E16" i="4" s="1"/>
  <c r="G12" i="2"/>
  <c r="E15" i="4" s="1"/>
  <c r="G11" i="2"/>
  <c r="E14" i="4" s="1"/>
  <c r="G10" i="2"/>
  <c r="E13" i="4" s="1"/>
  <c r="G9" i="2"/>
  <c r="E12" i="4" s="1"/>
  <c r="G8" i="2"/>
  <c r="E11" i="4" s="1"/>
  <c r="G7" i="2"/>
  <c r="E10" i="4" s="1"/>
  <c r="G6" i="2"/>
  <c r="G5" i="2"/>
  <c r="E8" i="4" s="1"/>
  <c r="G4" i="2"/>
  <c r="E7" i="4" s="1"/>
  <c r="G3" i="2"/>
  <c r="E6" i="4" s="1"/>
  <c r="G2" i="2"/>
  <c r="E5" i="4" s="1"/>
  <c r="D469" i="4"/>
  <c r="D468" i="4"/>
  <c r="D467" i="4"/>
  <c r="D460" i="4"/>
  <c r="D453" i="4"/>
  <c r="D452" i="4"/>
  <c r="D445" i="4"/>
  <c r="D444" i="4"/>
  <c r="D443" i="4"/>
  <c r="D436" i="4"/>
  <c r="D435" i="4"/>
  <c r="D428" i="4"/>
  <c r="D421" i="4"/>
  <c r="D420" i="4"/>
  <c r="D416" i="4"/>
  <c r="D413" i="4"/>
  <c r="D412" i="4"/>
  <c r="D405" i="4"/>
  <c r="D404" i="4"/>
  <c r="D403" i="4"/>
  <c r="D396" i="4"/>
  <c r="D389" i="4"/>
  <c r="D388" i="4"/>
  <c r="D381" i="4"/>
  <c r="D380" i="4"/>
  <c r="D379" i="4"/>
  <c r="D372" i="4"/>
  <c r="D371" i="4"/>
  <c r="D364" i="4"/>
  <c r="D357" i="4"/>
  <c r="D356" i="4"/>
  <c r="D352" i="4"/>
  <c r="D349" i="4"/>
  <c r="D348" i="4"/>
  <c r="D341" i="4"/>
  <c r="D340" i="4"/>
  <c r="D339" i="4"/>
  <c r="D332" i="4"/>
  <c r="D325" i="4"/>
  <c r="D324" i="4"/>
  <c r="D317" i="4"/>
  <c r="D316" i="4"/>
  <c r="D315" i="4"/>
  <c r="D308" i="4"/>
  <c r="D307" i="4"/>
  <c r="D300" i="4"/>
  <c r="D293" i="4"/>
  <c r="D292" i="4"/>
  <c r="D288" i="4"/>
  <c r="D285" i="4"/>
  <c r="D284" i="4"/>
  <c r="D277" i="4"/>
  <c r="D276" i="4"/>
  <c r="D275" i="4"/>
  <c r="D268" i="4"/>
  <c r="D261" i="4"/>
  <c r="D260" i="4"/>
  <c r="D253" i="4"/>
  <c r="D252" i="4"/>
  <c r="D251" i="4"/>
  <c r="D244" i="4"/>
  <c r="D243" i="4"/>
  <c r="D236" i="4"/>
  <c r="D229" i="4"/>
  <c r="D228" i="4"/>
  <c r="D224" i="4"/>
  <c r="D221" i="4"/>
  <c r="D220" i="4"/>
  <c r="D213" i="4"/>
  <c r="D212" i="4"/>
  <c r="D208" i="4"/>
  <c r="D204" i="4"/>
  <c r="D197" i="4"/>
  <c r="D196" i="4"/>
  <c r="D188" i="4"/>
  <c r="D181" i="4"/>
  <c r="D180" i="4"/>
  <c r="D173" i="4"/>
  <c r="D172" i="4"/>
  <c r="D164" i="4"/>
  <c r="D160" i="4"/>
  <c r="D156" i="4"/>
  <c r="D149" i="4"/>
  <c r="D148" i="4"/>
  <c r="D144" i="4"/>
  <c r="D140" i="4"/>
  <c r="D132" i="4"/>
  <c r="D125" i="4"/>
  <c r="D124" i="4"/>
  <c r="D120" i="4"/>
  <c r="D116" i="4"/>
  <c r="D108" i="4"/>
  <c r="D107" i="4"/>
  <c r="D100" i="4"/>
  <c r="D93" i="4"/>
  <c r="D92" i="4"/>
  <c r="D83" i="4"/>
  <c r="D80" i="4"/>
  <c r="D76" i="4"/>
  <c r="D68" i="4"/>
  <c r="D56" i="4"/>
  <c r="D53" i="4"/>
  <c r="D45" i="4"/>
  <c r="D44" i="4"/>
  <c r="D43" i="4"/>
  <c r="D36" i="4"/>
  <c r="D29" i="4"/>
  <c r="D28" i="4"/>
  <c r="D20" i="4"/>
  <c r="D12" i="4"/>
  <c r="D4" i="4"/>
  <c r="E473" i="1" l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473" i="1" l="1"/>
  <c r="F479" i="4" l="1"/>
  <c r="F485" i="4"/>
  <c r="F487" i="4" l="1"/>
  <c r="F486" i="4"/>
  <c r="F484" i="4"/>
  <c r="F483" i="4"/>
  <c r="F481" i="4"/>
  <c r="F480" i="4"/>
  <c r="J44" i="3" l="1"/>
  <c r="E24" i="5" l="1"/>
  <c r="D24" i="5" l="1"/>
  <c r="E23" i="5"/>
  <c r="E22" i="5"/>
  <c r="E21" i="5"/>
  <c r="E20" i="5"/>
  <c r="J42" i="3" l="1"/>
  <c r="J43" i="3" s="1"/>
  <c r="J45" i="3" s="1"/>
  <c r="F477" i="4"/>
  <c r="A470" i="4" l="1"/>
  <c r="H306" i="4" l="1"/>
  <c r="B2" i="4"/>
  <c r="A3" i="4"/>
  <c r="B3" i="4"/>
  <c r="A4" i="4"/>
  <c r="B4" i="4"/>
  <c r="A5" i="4"/>
  <c r="Q25" i="4" s="1"/>
  <c r="B5" i="4"/>
  <c r="A6" i="4"/>
  <c r="B6" i="4"/>
  <c r="A7" i="4"/>
  <c r="B7" i="4"/>
  <c r="A8" i="4"/>
  <c r="B8" i="4"/>
  <c r="A9" i="4"/>
  <c r="B9" i="4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A52" i="4"/>
  <c r="B52" i="4"/>
  <c r="A53" i="4"/>
  <c r="B53" i="4"/>
  <c r="A54" i="4"/>
  <c r="B54" i="4"/>
  <c r="A55" i="4"/>
  <c r="B55" i="4"/>
  <c r="A56" i="4"/>
  <c r="B56" i="4"/>
  <c r="A57" i="4"/>
  <c r="B57" i="4"/>
  <c r="A58" i="4"/>
  <c r="B58" i="4"/>
  <c r="A59" i="4"/>
  <c r="B59" i="4"/>
  <c r="A60" i="4"/>
  <c r="B60" i="4"/>
  <c r="A61" i="4"/>
  <c r="B61" i="4"/>
  <c r="A62" i="4"/>
  <c r="B62" i="4"/>
  <c r="A63" i="4"/>
  <c r="B63" i="4"/>
  <c r="A64" i="4"/>
  <c r="B64" i="4"/>
  <c r="A65" i="4"/>
  <c r="B65" i="4"/>
  <c r="A66" i="4"/>
  <c r="B66" i="4"/>
  <c r="A67" i="4"/>
  <c r="B67" i="4"/>
  <c r="A68" i="4"/>
  <c r="B68" i="4"/>
  <c r="A69" i="4"/>
  <c r="B69" i="4"/>
  <c r="A70" i="4"/>
  <c r="B70" i="4"/>
  <c r="A71" i="4"/>
  <c r="B71" i="4"/>
  <c r="A72" i="4"/>
  <c r="B72" i="4"/>
  <c r="A73" i="4"/>
  <c r="B73" i="4"/>
  <c r="A74" i="4"/>
  <c r="B74" i="4"/>
  <c r="A75" i="4"/>
  <c r="B75" i="4"/>
  <c r="A76" i="4"/>
  <c r="B76" i="4"/>
  <c r="A77" i="4"/>
  <c r="B77" i="4"/>
  <c r="A78" i="4"/>
  <c r="B78" i="4"/>
  <c r="A79" i="4"/>
  <c r="B79" i="4"/>
  <c r="A80" i="4"/>
  <c r="B80" i="4"/>
  <c r="A81" i="4"/>
  <c r="B81" i="4"/>
  <c r="A82" i="4"/>
  <c r="B82" i="4"/>
  <c r="A83" i="4"/>
  <c r="B83" i="4"/>
  <c r="A84" i="4"/>
  <c r="B84" i="4"/>
  <c r="A85" i="4"/>
  <c r="B85" i="4"/>
  <c r="A86" i="4"/>
  <c r="B86" i="4"/>
  <c r="A87" i="4"/>
  <c r="B87" i="4"/>
  <c r="A88" i="4"/>
  <c r="B88" i="4"/>
  <c r="A89" i="4"/>
  <c r="B89" i="4"/>
  <c r="A90" i="4"/>
  <c r="B90" i="4"/>
  <c r="A91" i="4"/>
  <c r="B91" i="4"/>
  <c r="A92" i="4"/>
  <c r="B92" i="4"/>
  <c r="A93" i="4"/>
  <c r="B93" i="4"/>
  <c r="A94" i="4"/>
  <c r="B94" i="4"/>
  <c r="A95" i="4"/>
  <c r="B95" i="4"/>
  <c r="A96" i="4"/>
  <c r="B96" i="4"/>
  <c r="A97" i="4"/>
  <c r="B97" i="4"/>
  <c r="A98" i="4"/>
  <c r="B98" i="4"/>
  <c r="A99" i="4"/>
  <c r="B99" i="4"/>
  <c r="A100" i="4"/>
  <c r="B100" i="4"/>
  <c r="A101" i="4"/>
  <c r="B101" i="4"/>
  <c r="A102" i="4"/>
  <c r="B102" i="4"/>
  <c r="A103" i="4"/>
  <c r="B103" i="4"/>
  <c r="A104" i="4"/>
  <c r="B104" i="4"/>
  <c r="A105" i="4"/>
  <c r="B105" i="4"/>
  <c r="A106" i="4"/>
  <c r="B106" i="4"/>
  <c r="A107" i="4"/>
  <c r="B107" i="4"/>
  <c r="A108" i="4"/>
  <c r="B108" i="4"/>
  <c r="A109" i="4"/>
  <c r="B109" i="4"/>
  <c r="A110" i="4"/>
  <c r="B110" i="4"/>
  <c r="A111" i="4"/>
  <c r="B111" i="4"/>
  <c r="A112" i="4"/>
  <c r="B112" i="4"/>
  <c r="A113" i="4"/>
  <c r="B113" i="4"/>
  <c r="A114" i="4"/>
  <c r="B114" i="4"/>
  <c r="A115" i="4"/>
  <c r="B115" i="4"/>
  <c r="A116" i="4"/>
  <c r="B116" i="4"/>
  <c r="A117" i="4"/>
  <c r="B117" i="4"/>
  <c r="A118" i="4"/>
  <c r="B118" i="4"/>
  <c r="A119" i="4"/>
  <c r="B119" i="4"/>
  <c r="A120" i="4"/>
  <c r="B120" i="4"/>
  <c r="A121" i="4"/>
  <c r="B121" i="4"/>
  <c r="A122" i="4"/>
  <c r="B122" i="4"/>
  <c r="A123" i="4"/>
  <c r="B123" i="4"/>
  <c r="A124" i="4"/>
  <c r="B124" i="4"/>
  <c r="A125" i="4"/>
  <c r="B125" i="4"/>
  <c r="A126" i="4"/>
  <c r="B126" i="4"/>
  <c r="A127" i="4"/>
  <c r="B127" i="4"/>
  <c r="A128" i="4"/>
  <c r="B128" i="4"/>
  <c r="A129" i="4"/>
  <c r="B129" i="4"/>
  <c r="A130" i="4"/>
  <c r="B130" i="4"/>
  <c r="A131" i="4"/>
  <c r="B131" i="4"/>
  <c r="A132" i="4"/>
  <c r="B132" i="4"/>
  <c r="A133" i="4"/>
  <c r="B133" i="4"/>
  <c r="A134" i="4"/>
  <c r="B134" i="4"/>
  <c r="A135" i="4"/>
  <c r="B135" i="4"/>
  <c r="A136" i="4"/>
  <c r="B136" i="4"/>
  <c r="A137" i="4"/>
  <c r="B137" i="4"/>
  <c r="A138" i="4"/>
  <c r="B138" i="4"/>
  <c r="A139" i="4"/>
  <c r="B139" i="4"/>
  <c r="A140" i="4"/>
  <c r="B140" i="4"/>
  <c r="A141" i="4"/>
  <c r="B141" i="4"/>
  <c r="A142" i="4"/>
  <c r="B142" i="4"/>
  <c r="A143" i="4"/>
  <c r="B143" i="4"/>
  <c r="A144" i="4"/>
  <c r="B144" i="4"/>
  <c r="A145" i="4"/>
  <c r="B145" i="4"/>
  <c r="A146" i="4"/>
  <c r="B146" i="4"/>
  <c r="A147" i="4"/>
  <c r="B147" i="4"/>
  <c r="A148" i="4"/>
  <c r="B148" i="4"/>
  <c r="A149" i="4"/>
  <c r="B149" i="4"/>
  <c r="A150" i="4"/>
  <c r="B150" i="4"/>
  <c r="A151" i="4"/>
  <c r="B151" i="4"/>
  <c r="A152" i="4"/>
  <c r="B152" i="4"/>
  <c r="A153" i="4"/>
  <c r="B153" i="4"/>
  <c r="A154" i="4"/>
  <c r="B154" i="4"/>
  <c r="A155" i="4"/>
  <c r="B155" i="4"/>
  <c r="A156" i="4"/>
  <c r="B156" i="4"/>
  <c r="A157" i="4"/>
  <c r="B157" i="4"/>
  <c r="A158" i="4"/>
  <c r="B158" i="4"/>
  <c r="A159" i="4"/>
  <c r="B159" i="4"/>
  <c r="A160" i="4"/>
  <c r="B160" i="4"/>
  <c r="A161" i="4"/>
  <c r="B161" i="4"/>
  <c r="A162" i="4"/>
  <c r="B162" i="4"/>
  <c r="A163" i="4"/>
  <c r="B163" i="4"/>
  <c r="A164" i="4"/>
  <c r="B164" i="4"/>
  <c r="A165" i="4"/>
  <c r="B165" i="4"/>
  <c r="A166" i="4"/>
  <c r="B166" i="4"/>
  <c r="A167" i="4"/>
  <c r="B167" i="4"/>
  <c r="A168" i="4"/>
  <c r="B168" i="4"/>
  <c r="A169" i="4"/>
  <c r="B169" i="4"/>
  <c r="A170" i="4"/>
  <c r="B170" i="4"/>
  <c r="A171" i="4"/>
  <c r="B171" i="4"/>
  <c r="A172" i="4"/>
  <c r="B172" i="4"/>
  <c r="A173" i="4"/>
  <c r="B173" i="4"/>
  <c r="A174" i="4"/>
  <c r="B174" i="4"/>
  <c r="A175" i="4"/>
  <c r="B175" i="4"/>
  <c r="A176" i="4"/>
  <c r="B176" i="4"/>
  <c r="A177" i="4"/>
  <c r="B177" i="4"/>
  <c r="A178" i="4"/>
  <c r="B178" i="4"/>
  <c r="A179" i="4"/>
  <c r="B179" i="4"/>
  <c r="A180" i="4"/>
  <c r="B180" i="4"/>
  <c r="A181" i="4"/>
  <c r="B181" i="4"/>
  <c r="A182" i="4"/>
  <c r="B182" i="4"/>
  <c r="A183" i="4"/>
  <c r="B183" i="4"/>
  <c r="A184" i="4"/>
  <c r="B184" i="4"/>
  <c r="A185" i="4"/>
  <c r="B185" i="4"/>
  <c r="A186" i="4"/>
  <c r="B186" i="4"/>
  <c r="A187" i="4"/>
  <c r="B187" i="4"/>
  <c r="A188" i="4"/>
  <c r="B188" i="4"/>
  <c r="A189" i="4"/>
  <c r="B189" i="4"/>
  <c r="A190" i="4"/>
  <c r="B190" i="4"/>
  <c r="A191" i="4"/>
  <c r="B191" i="4"/>
  <c r="A192" i="4"/>
  <c r="B192" i="4"/>
  <c r="A193" i="4"/>
  <c r="B193" i="4"/>
  <c r="A194" i="4"/>
  <c r="B194" i="4"/>
  <c r="A195" i="4"/>
  <c r="B195" i="4"/>
  <c r="A196" i="4"/>
  <c r="B196" i="4"/>
  <c r="A197" i="4"/>
  <c r="B197" i="4"/>
  <c r="A198" i="4"/>
  <c r="B198" i="4"/>
  <c r="A199" i="4"/>
  <c r="B199" i="4"/>
  <c r="A200" i="4"/>
  <c r="B200" i="4"/>
  <c r="A201" i="4"/>
  <c r="B201" i="4"/>
  <c r="A202" i="4"/>
  <c r="B202" i="4"/>
  <c r="A203" i="4"/>
  <c r="B203" i="4"/>
  <c r="A204" i="4"/>
  <c r="B204" i="4"/>
  <c r="A205" i="4"/>
  <c r="B205" i="4"/>
  <c r="A206" i="4"/>
  <c r="B206" i="4"/>
  <c r="A207" i="4"/>
  <c r="B207" i="4"/>
  <c r="A208" i="4"/>
  <c r="B208" i="4"/>
  <c r="A209" i="4"/>
  <c r="B209" i="4"/>
  <c r="A210" i="4"/>
  <c r="B210" i="4"/>
  <c r="A211" i="4"/>
  <c r="B211" i="4"/>
  <c r="A212" i="4"/>
  <c r="B212" i="4"/>
  <c r="A213" i="4"/>
  <c r="B213" i="4"/>
  <c r="A214" i="4"/>
  <c r="B214" i="4"/>
  <c r="A215" i="4"/>
  <c r="B215" i="4"/>
  <c r="A216" i="4"/>
  <c r="B216" i="4"/>
  <c r="A217" i="4"/>
  <c r="B217" i="4"/>
  <c r="A218" i="4"/>
  <c r="B218" i="4"/>
  <c r="A219" i="4"/>
  <c r="B219" i="4"/>
  <c r="A220" i="4"/>
  <c r="B220" i="4"/>
  <c r="A221" i="4"/>
  <c r="B221" i="4"/>
  <c r="A222" i="4"/>
  <c r="B222" i="4"/>
  <c r="A223" i="4"/>
  <c r="B223" i="4"/>
  <c r="A224" i="4"/>
  <c r="B224" i="4"/>
  <c r="A225" i="4"/>
  <c r="B225" i="4"/>
  <c r="A226" i="4"/>
  <c r="B226" i="4"/>
  <c r="A227" i="4"/>
  <c r="B227" i="4"/>
  <c r="A228" i="4"/>
  <c r="B228" i="4"/>
  <c r="A229" i="4"/>
  <c r="B229" i="4"/>
  <c r="A230" i="4"/>
  <c r="B230" i="4"/>
  <c r="A231" i="4"/>
  <c r="B231" i="4"/>
  <c r="A232" i="4"/>
  <c r="B232" i="4"/>
  <c r="A233" i="4"/>
  <c r="B233" i="4"/>
  <c r="A234" i="4"/>
  <c r="B234" i="4"/>
  <c r="A235" i="4"/>
  <c r="B235" i="4"/>
  <c r="A236" i="4"/>
  <c r="B236" i="4"/>
  <c r="A237" i="4"/>
  <c r="B237" i="4"/>
  <c r="A238" i="4"/>
  <c r="B238" i="4"/>
  <c r="A239" i="4"/>
  <c r="B239" i="4"/>
  <c r="A240" i="4"/>
  <c r="B240" i="4"/>
  <c r="A241" i="4"/>
  <c r="B241" i="4"/>
  <c r="A242" i="4"/>
  <c r="B242" i="4"/>
  <c r="A243" i="4"/>
  <c r="B243" i="4"/>
  <c r="A244" i="4"/>
  <c r="B244" i="4"/>
  <c r="A245" i="4"/>
  <c r="B245" i="4"/>
  <c r="A246" i="4"/>
  <c r="B246" i="4"/>
  <c r="A247" i="4"/>
  <c r="B247" i="4"/>
  <c r="A248" i="4"/>
  <c r="B248" i="4"/>
  <c r="A249" i="4"/>
  <c r="B249" i="4"/>
  <c r="A250" i="4"/>
  <c r="B250" i="4"/>
  <c r="A251" i="4"/>
  <c r="B251" i="4"/>
  <c r="A252" i="4"/>
  <c r="B252" i="4"/>
  <c r="A253" i="4"/>
  <c r="B253" i="4"/>
  <c r="A254" i="4"/>
  <c r="B254" i="4"/>
  <c r="A255" i="4"/>
  <c r="B255" i="4"/>
  <c r="A256" i="4"/>
  <c r="B256" i="4"/>
  <c r="A257" i="4"/>
  <c r="B257" i="4"/>
  <c r="A258" i="4"/>
  <c r="B258" i="4"/>
  <c r="A259" i="4"/>
  <c r="B259" i="4"/>
  <c r="A260" i="4"/>
  <c r="B260" i="4"/>
  <c r="A261" i="4"/>
  <c r="B261" i="4"/>
  <c r="A262" i="4"/>
  <c r="B262" i="4"/>
  <c r="A263" i="4"/>
  <c r="B263" i="4"/>
  <c r="A264" i="4"/>
  <c r="B264" i="4"/>
  <c r="A265" i="4"/>
  <c r="B265" i="4"/>
  <c r="A266" i="4"/>
  <c r="B266" i="4"/>
  <c r="A267" i="4"/>
  <c r="B267" i="4"/>
  <c r="A268" i="4"/>
  <c r="B268" i="4"/>
  <c r="A269" i="4"/>
  <c r="B269" i="4"/>
  <c r="A270" i="4"/>
  <c r="B270" i="4"/>
  <c r="A271" i="4"/>
  <c r="B271" i="4"/>
  <c r="A272" i="4"/>
  <c r="B272" i="4"/>
  <c r="A273" i="4"/>
  <c r="B273" i="4"/>
  <c r="A274" i="4"/>
  <c r="B274" i="4"/>
  <c r="A275" i="4"/>
  <c r="B275" i="4"/>
  <c r="A276" i="4"/>
  <c r="B276" i="4"/>
  <c r="A277" i="4"/>
  <c r="B277" i="4"/>
  <c r="A278" i="4"/>
  <c r="B278" i="4"/>
  <c r="A279" i="4"/>
  <c r="B279" i="4"/>
  <c r="A280" i="4"/>
  <c r="B280" i="4"/>
  <c r="A281" i="4"/>
  <c r="H126" i="4" s="1"/>
  <c r="B281" i="4"/>
  <c r="A282" i="4"/>
  <c r="B282" i="4"/>
  <c r="A283" i="4"/>
  <c r="B283" i="4"/>
  <c r="A284" i="4"/>
  <c r="B284" i="4"/>
  <c r="A285" i="4"/>
  <c r="B285" i="4"/>
  <c r="A286" i="4"/>
  <c r="B286" i="4"/>
  <c r="A287" i="4"/>
  <c r="B287" i="4"/>
  <c r="A288" i="4"/>
  <c r="B288" i="4"/>
  <c r="A289" i="4"/>
  <c r="B289" i="4"/>
  <c r="A290" i="4"/>
  <c r="B290" i="4"/>
  <c r="A291" i="4"/>
  <c r="B291" i="4"/>
  <c r="A292" i="4"/>
  <c r="B292" i="4"/>
  <c r="A293" i="4"/>
  <c r="B293" i="4"/>
  <c r="A294" i="4"/>
  <c r="B294" i="4"/>
  <c r="A295" i="4"/>
  <c r="B295" i="4"/>
  <c r="A296" i="4"/>
  <c r="B296" i="4"/>
  <c r="A297" i="4"/>
  <c r="B297" i="4"/>
  <c r="A298" i="4"/>
  <c r="B298" i="4"/>
  <c r="A299" i="4"/>
  <c r="B299" i="4"/>
  <c r="A300" i="4"/>
  <c r="B300" i="4"/>
  <c r="A301" i="4"/>
  <c r="B301" i="4"/>
  <c r="A302" i="4"/>
  <c r="B302" i="4"/>
  <c r="A303" i="4"/>
  <c r="B303" i="4"/>
  <c r="A304" i="4"/>
  <c r="B304" i="4"/>
  <c r="A305" i="4"/>
  <c r="B305" i="4"/>
  <c r="A306" i="4"/>
  <c r="B306" i="4"/>
  <c r="A307" i="4"/>
  <c r="B307" i="4"/>
  <c r="A308" i="4"/>
  <c r="B308" i="4"/>
  <c r="A309" i="4"/>
  <c r="B309" i="4"/>
  <c r="A310" i="4"/>
  <c r="B310" i="4"/>
  <c r="A311" i="4"/>
  <c r="B311" i="4"/>
  <c r="A312" i="4"/>
  <c r="B312" i="4"/>
  <c r="A313" i="4"/>
  <c r="B313" i="4"/>
  <c r="A314" i="4"/>
  <c r="B314" i="4"/>
  <c r="A315" i="4"/>
  <c r="B315" i="4"/>
  <c r="A316" i="4"/>
  <c r="B316" i="4"/>
  <c r="A317" i="4"/>
  <c r="B317" i="4"/>
  <c r="A318" i="4"/>
  <c r="B318" i="4"/>
  <c r="A319" i="4"/>
  <c r="B319" i="4"/>
  <c r="A320" i="4"/>
  <c r="B320" i="4"/>
  <c r="A321" i="4"/>
  <c r="B321" i="4"/>
  <c r="A322" i="4"/>
  <c r="B322" i="4"/>
  <c r="A323" i="4"/>
  <c r="B323" i="4"/>
  <c r="A324" i="4"/>
  <c r="B324" i="4"/>
  <c r="A325" i="4"/>
  <c r="B325" i="4"/>
  <c r="A326" i="4"/>
  <c r="B326" i="4"/>
  <c r="A327" i="4"/>
  <c r="B327" i="4"/>
  <c r="A328" i="4"/>
  <c r="B328" i="4"/>
  <c r="A329" i="4"/>
  <c r="B329" i="4"/>
  <c r="A330" i="4"/>
  <c r="B330" i="4"/>
  <c r="A331" i="4"/>
  <c r="B331" i="4"/>
  <c r="A332" i="4"/>
  <c r="B332" i="4"/>
  <c r="A333" i="4"/>
  <c r="B333" i="4"/>
  <c r="A334" i="4"/>
  <c r="B334" i="4"/>
  <c r="A335" i="4"/>
  <c r="B335" i="4"/>
  <c r="A336" i="4"/>
  <c r="B336" i="4"/>
  <c r="A337" i="4"/>
  <c r="B337" i="4"/>
  <c r="A338" i="4"/>
  <c r="B338" i="4"/>
  <c r="A339" i="4"/>
  <c r="B339" i="4"/>
  <c r="A340" i="4"/>
  <c r="B340" i="4"/>
  <c r="A341" i="4"/>
  <c r="B341" i="4"/>
  <c r="A342" i="4"/>
  <c r="B342" i="4"/>
  <c r="A343" i="4"/>
  <c r="B343" i="4"/>
  <c r="A344" i="4"/>
  <c r="B344" i="4"/>
  <c r="A345" i="4"/>
  <c r="B345" i="4"/>
  <c r="A346" i="4"/>
  <c r="B346" i="4"/>
  <c r="A347" i="4"/>
  <c r="B347" i="4"/>
  <c r="A348" i="4"/>
  <c r="B348" i="4"/>
  <c r="A349" i="4"/>
  <c r="B349" i="4"/>
  <c r="A350" i="4"/>
  <c r="B350" i="4"/>
  <c r="A351" i="4"/>
  <c r="B351" i="4"/>
  <c r="A352" i="4"/>
  <c r="B352" i="4"/>
  <c r="A353" i="4"/>
  <c r="B353" i="4"/>
  <c r="A354" i="4"/>
  <c r="B354" i="4"/>
  <c r="A355" i="4"/>
  <c r="B355" i="4"/>
  <c r="A356" i="4"/>
  <c r="B356" i="4"/>
  <c r="A357" i="4"/>
  <c r="B357" i="4"/>
  <c r="A358" i="4"/>
  <c r="B358" i="4"/>
  <c r="A359" i="4"/>
  <c r="B359" i="4"/>
  <c r="A360" i="4"/>
  <c r="B360" i="4"/>
  <c r="A361" i="4"/>
  <c r="B361" i="4"/>
  <c r="A362" i="4"/>
  <c r="B362" i="4"/>
  <c r="A363" i="4"/>
  <c r="B363" i="4"/>
  <c r="A364" i="4"/>
  <c r="B364" i="4"/>
  <c r="A365" i="4"/>
  <c r="B365" i="4"/>
  <c r="A366" i="4"/>
  <c r="B366" i="4"/>
  <c r="A367" i="4"/>
  <c r="B367" i="4"/>
  <c r="A368" i="4"/>
  <c r="B368" i="4"/>
  <c r="A369" i="4"/>
  <c r="B369" i="4"/>
  <c r="A370" i="4"/>
  <c r="B370" i="4"/>
  <c r="A371" i="4"/>
  <c r="B371" i="4"/>
  <c r="A372" i="4"/>
  <c r="B372" i="4"/>
  <c r="A373" i="4"/>
  <c r="B373" i="4"/>
  <c r="A374" i="4"/>
  <c r="B374" i="4"/>
  <c r="A375" i="4"/>
  <c r="B375" i="4"/>
  <c r="A376" i="4"/>
  <c r="B376" i="4"/>
  <c r="A377" i="4"/>
  <c r="B377" i="4"/>
  <c r="A378" i="4"/>
  <c r="B378" i="4"/>
  <c r="A379" i="4"/>
  <c r="B379" i="4"/>
  <c r="A380" i="4"/>
  <c r="B380" i="4"/>
  <c r="A381" i="4"/>
  <c r="B381" i="4"/>
  <c r="A382" i="4"/>
  <c r="B382" i="4"/>
  <c r="A383" i="4"/>
  <c r="B383" i="4"/>
  <c r="A384" i="4"/>
  <c r="B384" i="4"/>
  <c r="A385" i="4"/>
  <c r="B385" i="4"/>
  <c r="A386" i="4"/>
  <c r="B386" i="4"/>
  <c r="A387" i="4"/>
  <c r="B387" i="4"/>
  <c r="A388" i="4"/>
  <c r="B388" i="4"/>
  <c r="A389" i="4"/>
  <c r="B389" i="4"/>
  <c r="A390" i="4"/>
  <c r="B390" i="4"/>
  <c r="A391" i="4"/>
  <c r="B391" i="4"/>
  <c r="A392" i="4"/>
  <c r="B392" i="4"/>
  <c r="A393" i="4"/>
  <c r="B393" i="4"/>
  <c r="A394" i="4"/>
  <c r="B394" i="4"/>
  <c r="A395" i="4"/>
  <c r="B395" i="4"/>
  <c r="A396" i="4"/>
  <c r="B396" i="4"/>
  <c r="A397" i="4"/>
  <c r="B397" i="4"/>
  <c r="A398" i="4"/>
  <c r="B398" i="4"/>
  <c r="A399" i="4"/>
  <c r="B399" i="4"/>
  <c r="A400" i="4"/>
  <c r="B400" i="4"/>
  <c r="A401" i="4"/>
  <c r="B401" i="4"/>
  <c r="A402" i="4"/>
  <c r="B402" i="4"/>
  <c r="A403" i="4"/>
  <c r="B403" i="4"/>
  <c r="A404" i="4"/>
  <c r="B404" i="4"/>
  <c r="A405" i="4"/>
  <c r="B405" i="4"/>
  <c r="A406" i="4"/>
  <c r="B406" i="4"/>
  <c r="A407" i="4"/>
  <c r="B407" i="4"/>
  <c r="A408" i="4"/>
  <c r="B408" i="4"/>
  <c r="A409" i="4"/>
  <c r="B409" i="4"/>
  <c r="A410" i="4"/>
  <c r="B410" i="4"/>
  <c r="A411" i="4"/>
  <c r="B411" i="4"/>
  <c r="A412" i="4"/>
  <c r="B412" i="4"/>
  <c r="A413" i="4"/>
  <c r="B413" i="4"/>
  <c r="A414" i="4"/>
  <c r="B414" i="4"/>
  <c r="A415" i="4"/>
  <c r="B415" i="4"/>
  <c r="A416" i="4"/>
  <c r="B416" i="4"/>
  <c r="A417" i="4"/>
  <c r="B417" i="4"/>
  <c r="A418" i="4"/>
  <c r="B418" i="4"/>
  <c r="A419" i="4"/>
  <c r="B419" i="4"/>
  <c r="A420" i="4"/>
  <c r="B420" i="4"/>
  <c r="A421" i="4"/>
  <c r="B421" i="4"/>
  <c r="A422" i="4"/>
  <c r="B422" i="4"/>
  <c r="A423" i="4"/>
  <c r="B423" i="4"/>
  <c r="A424" i="4"/>
  <c r="B424" i="4"/>
  <c r="A425" i="4"/>
  <c r="B425" i="4"/>
  <c r="A426" i="4"/>
  <c r="B426" i="4"/>
  <c r="A427" i="4"/>
  <c r="B427" i="4"/>
  <c r="A428" i="4"/>
  <c r="B428" i="4"/>
  <c r="A429" i="4"/>
  <c r="B429" i="4"/>
  <c r="A430" i="4"/>
  <c r="B430" i="4"/>
  <c r="A431" i="4"/>
  <c r="B431" i="4"/>
  <c r="A432" i="4"/>
  <c r="B432" i="4"/>
  <c r="A433" i="4"/>
  <c r="B433" i="4"/>
  <c r="A434" i="4"/>
  <c r="B434" i="4"/>
  <c r="A435" i="4"/>
  <c r="B435" i="4"/>
  <c r="A436" i="4"/>
  <c r="B436" i="4"/>
  <c r="A437" i="4"/>
  <c r="B437" i="4"/>
  <c r="A438" i="4"/>
  <c r="B438" i="4"/>
  <c r="A439" i="4"/>
  <c r="B439" i="4"/>
  <c r="A440" i="4"/>
  <c r="B440" i="4"/>
  <c r="A441" i="4"/>
  <c r="B441" i="4"/>
  <c r="A442" i="4"/>
  <c r="B442" i="4"/>
  <c r="A443" i="4"/>
  <c r="B443" i="4"/>
  <c r="A444" i="4"/>
  <c r="B444" i="4"/>
  <c r="A445" i="4"/>
  <c r="B445" i="4"/>
  <c r="A446" i="4"/>
  <c r="B446" i="4"/>
  <c r="A447" i="4"/>
  <c r="B447" i="4"/>
  <c r="A448" i="4"/>
  <c r="B448" i="4"/>
  <c r="A449" i="4"/>
  <c r="B449" i="4"/>
  <c r="A450" i="4"/>
  <c r="B450" i="4"/>
  <c r="A451" i="4"/>
  <c r="B451" i="4"/>
  <c r="A452" i="4"/>
  <c r="B452" i="4"/>
  <c r="A453" i="4"/>
  <c r="B453" i="4"/>
  <c r="A454" i="4"/>
  <c r="B454" i="4"/>
  <c r="A455" i="4"/>
  <c r="B455" i="4"/>
  <c r="A456" i="4"/>
  <c r="B456" i="4"/>
  <c r="A457" i="4"/>
  <c r="B457" i="4"/>
  <c r="A458" i="4"/>
  <c r="B458" i="4"/>
  <c r="A459" i="4"/>
  <c r="B459" i="4"/>
  <c r="A460" i="4"/>
  <c r="B460" i="4"/>
  <c r="A461" i="4"/>
  <c r="B461" i="4"/>
  <c r="A462" i="4"/>
  <c r="B462" i="4"/>
  <c r="A463" i="4"/>
  <c r="B463" i="4"/>
  <c r="A464" i="4"/>
  <c r="B464" i="4"/>
  <c r="A465" i="4"/>
  <c r="B465" i="4"/>
  <c r="A466" i="4"/>
  <c r="B466" i="4"/>
  <c r="A467" i="4"/>
  <c r="B467" i="4"/>
  <c r="A468" i="4"/>
  <c r="B468" i="4"/>
  <c r="A469" i="4"/>
  <c r="B469" i="4"/>
  <c r="H30" i="4" l="1"/>
  <c r="H302" i="4"/>
  <c r="H25" i="4"/>
  <c r="H305" i="4"/>
  <c r="E480" i="4"/>
  <c r="H129" i="4"/>
  <c r="H130" i="4" s="1"/>
  <c r="H131" i="4" s="1"/>
  <c r="H125" i="4"/>
  <c r="Q24" i="4"/>
  <c r="H301" i="4"/>
  <c r="A2" i="4"/>
  <c r="H307" i="4"/>
  <c r="H311" i="4"/>
  <c r="E483" i="4"/>
  <c r="C6" i="4"/>
  <c r="C7" i="4" s="1"/>
  <c r="C8" i="4" s="1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C51" i="4" s="1"/>
  <c r="C52" i="4" s="1"/>
  <c r="C53" i="4" s="1"/>
  <c r="C54" i="4" s="1"/>
  <c r="C55" i="4" s="1"/>
  <c r="C56" i="4" s="1"/>
  <c r="C57" i="4" s="1"/>
  <c r="C58" i="4" s="1"/>
  <c r="C59" i="4" s="1"/>
  <c r="C60" i="4" s="1"/>
  <c r="C61" i="4" s="1"/>
  <c r="C62" i="4" s="1"/>
  <c r="C63" i="4" s="1"/>
  <c r="C64" i="4" s="1"/>
  <c r="C65" i="4" s="1"/>
  <c r="C66" i="4" s="1"/>
  <c r="C67" i="4" s="1"/>
  <c r="C68" i="4" s="1"/>
  <c r="C69" i="4" s="1"/>
  <c r="C70" i="4" s="1"/>
  <c r="C71" i="4" s="1"/>
  <c r="C72" i="4" s="1"/>
  <c r="C73" i="4" s="1"/>
  <c r="C74" i="4" s="1"/>
  <c r="C75" i="4" s="1"/>
  <c r="C76" i="4" s="1"/>
  <c r="C77" i="4" s="1"/>
  <c r="C78" i="4" s="1"/>
  <c r="C79" i="4" s="1"/>
  <c r="C80" i="4" s="1"/>
  <c r="C81" i="4" s="1"/>
  <c r="C82" i="4" s="1"/>
  <c r="C83" i="4" s="1"/>
  <c r="C84" i="4" s="1"/>
  <c r="C85" i="4" s="1"/>
  <c r="C86" i="4" s="1"/>
  <c r="C87" i="4" s="1"/>
  <c r="C88" i="4" s="1"/>
  <c r="C89" i="4" s="1"/>
  <c r="C90" i="4" s="1"/>
  <c r="C91" i="4" s="1"/>
  <c r="C92" i="4" s="1"/>
  <c r="C93" i="4" s="1"/>
  <c r="C94" i="4" s="1"/>
  <c r="C95" i="4" s="1"/>
  <c r="C96" i="4" s="1"/>
  <c r="C97" i="4" s="1"/>
  <c r="C98" i="4" s="1"/>
  <c r="C99" i="4" s="1"/>
  <c r="C100" i="4" s="1"/>
  <c r="C101" i="4" s="1"/>
  <c r="C102" i="4" s="1"/>
  <c r="C103" i="4" s="1"/>
  <c r="C104" i="4" s="1"/>
  <c r="C105" i="4" s="1"/>
  <c r="C106" i="4" s="1"/>
  <c r="C107" i="4" s="1"/>
  <c r="C108" i="4" s="1"/>
  <c r="C109" i="4" s="1"/>
  <c r="C110" i="4" s="1"/>
  <c r="C111" i="4" s="1"/>
  <c r="C112" i="4" s="1"/>
  <c r="C113" i="4" s="1"/>
  <c r="C114" i="4" s="1"/>
  <c r="C115" i="4" s="1"/>
  <c r="C116" i="4" s="1"/>
  <c r="C117" i="4" s="1"/>
  <c r="C118" i="4" s="1"/>
  <c r="C119" i="4" s="1"/>
  <c r="C120" i="4" s="1"/>
  <c r="C121" i="4" s="1"/>
  <c r="C122" i="4" s="1"/>
  <c r="C123" i="4" s="1"/>
  <c r="C124" i="4" s="1"/>
  <c r="C125" i="4" s="1"/>
  <c r="C126" i="4" s="1"/>
  <c r="C127" i="4" s="1"/>
  <c r="C128" i="4" s="1"/>
  <c r="C129" i="4" s="1"/>
  <c r="C130" i="4" s="1"/>
  <c r="C131" i="4" s="1"/>
  <c r="C132" i="4" s="1"/>
  <c r="C133" i="4" s="1"/>
  <c r="C134" i="4" s="1"/>
  <c r="C135" i="4" s="1"/>
  <c r="C136" i="4" s="1"/>
  <c r="C137" i="4" s="1"/>
  <c r="C138" i="4" s="1"/>
  <c r="C139" i="4" s="1"/>
  <c r="C140" i="4" s="1"/>
  <c r="C141" i="4" s="1"/>
  <c r="C142" i="4" s="1"/>
  <c r="C143" i="4" s="1"/>
  <c r="C144" i="4" s="1"/>
  <c r="C145" i="4" s="1"/>
  <c r="C146" i="4" s="1"/>
  <c r="C147" i="4" s="1"/>
  <c r="C148" i="4" s="1"/>
  <c r="C149" i="4" s="1"/>
  <c r="C150" i="4" s="1"/>
  <c r="C151" i="4" s="1"/>
  <c r="C152" i="4" s="1"/>
  <c r="C153" i="4" s="1"/>
  <c r="C154" i="4" s="1"/>
  <c r="C155" i="4" s="1"/>
  <c r="C156" i="4" s="1"/>
  <c r="C157" i="4" s="1"/>
  <c r="C158" i="4" s="1"/>
  <c r="C159" i="4" s="1"/>
  <c r="C160" i="4" s="1"/>
  <c r="C161" i="4" s="1"/>
  <c r="C162" i="4" s="1"/>
  <c r="C163" i="4" s="1"/>
  <c r="C164" i="4" s="1"/>
  <c r="C165" i="4" s="1"/>
  <c r="C166" i="4" s="1"/>
  <c r="C167" i="4" s="1"/>
  <c r="C168" i="4" s="1"/>
  <c r="C169" i="4" s="1"/>
  <c r="C170" i="4" s="1"/>
  <c r="C171" i="4" s="1"/>
  <c r="C172" i="4" s="1"/>
  <c r="C173" i="4" s="1"/>
  <c r="C174" i="4" s="1"/>
  <c r="C175" i="4" s="1"/>
  <c r="C176" i="4" s="1"/>
  <c r="C177" i="4" s="1"/>
  <c r="C178" i="4" s="1"/>
  <c r="C179" i="4" s="1"/>
  <c r="C180" i="4" s="1"/>
  <c r="C181" i="4" s="1"/>
  <c r="C182" i="4" s="1"/>
  <c r="C183" i="4" s="1"/>
  <c r="C184" i="4" s="1"/>
  <c r="C185" i="4" s="1"/>
  <c r="C186" i="4" s="1"/>
  <c r="C187" i="4" s="1"/>
  <c r="C188" i="4" s="1"/>
  <c r="C189" i="4" s="1"/>
  <c r="C190" i="4" s="1"/>
  <c r="C191" i="4" s="1"/>
  <c r="C192" i="4" s="1"/>
  <c r="C193" i="4" s="1"/>
  <c r="C194" i="4" s="1"/>
  <c r="C195" i="4" s="1"/>
  <c r="C196" i="4" s="1"/>
  <c r="C197" i="4" s="1"/>
  <c r="C198" i="4" s="1"/>
  <c r="C199" i="4" s="1"/>
  <c r="C200" i="4" s="1"/>
  <c r="C201" i="4" s="1"/>
  <c r="C202" i="4" s="1"/>
  <c r="C203" i="4" s="1"/>
  <c r="C204" i="4" s="1"/>
  <c r="C205" i="4" s="1"/>
  <c r="C206" i="4" s="1"/>
  <c r="C207" i="4" s="1"/>
  <c r="C208" i="4" s="1"/>
  <c r="C209" i="4" s="1"/>
  <c r="C210" i="4" s="1"/>
  <c r="C211" i="4" s="1"/>
  <c r="C212" i="4" s="1"/>
  <c r="C213" i="4" s="1"/>
  <c r="C214" i="4" s="1"/>
  <c r="C215" i="4" s="1"/>
  <c r="C216" i="4" s="1"/>
  <c r="C217" i="4" s="1"/>
  <c r="C218" i="4" s="1"/>
  <c r="C219" i="4" s="1"/>
  <c r="C220" i="4" s="1"/>
  <c r="C221" i="4" s="1"/>
  <c r="C222" i="4" s="1"/>
  <c r="C223" i="4" s="1"/>
  <c r="C224" i="4" s="1"/>
  <c r="C225" i="4" s="1"/>
  <c r="C226" i="4" s="1"/>
  <c r="C227" i="4" s="1"/>
  <c r="C228" i="4" s="1"/>
  <c r="C229" i="4" s="1"/>
  <c r="C230" i="4" s="1"/>
  <c r="C231" i="4" s="1"/>
  <c r="C232" i="4" s="1"/>
  <c r="C233" i="4" s="1"/>
  <c r="C234" i="4" s="1"/>
  <c r="C235" i="4" s="1"/>
  <c r="C236" i="4" s="1"/>
  <c r="C237" i="4" s="1"/>
  <c r="C238" i="4" s="1"/>
  <c r="C239" i="4" s="1"/>
  <c r="C240" i="4" s="1"/>
  <c r="C241" i="4" s="1"/>
  <c r="C242" i="4" s="1"/>
  <c r="C243" i="4" s="1"/>
  <c r="C244" i="4" s="1"/>
  <c r="C245" i="4" s="1"/>
  <c r="C246" i="4" s="1"/>
  <c r="C247" i="4" s="1"/>
  <c r="C248" i="4" s="1"/>
  <c r="C249" i="4" s="1"/>
  <c r="C250" i="4" s="1"/>
  <c r="C251" i="4" s="1"/>
  <c r="C252" i="4" s="1"/>
  <c r="C253" i="4" s="1"/>
  <c r="C254" i="4" s="1"/>
  <c r="C255" i="4" s="1"/>
  <c r="C256" i="4" s="1"/>
  <c r="C257" i="4" s="1"/>
  <c r="C258" i="4" s="1"/>
  <c r="C259" i="4" s="1"/>
  <c r="C260" i="4" s="1"/>
  <c r="C261" i="4" s="1"/>
  <c r="C262" i="4" s="1"/>
  <c r="C263" i="4" s="1"/>
  <c r="C264" i="4" s="1"/>
  <c r="C265" i="4" s="1"/>
  <c r="C266" i="4" s="1"/>
  <c r="C267" i="4" s="1"/>
  <c r="C268" i="4" s="1"/>
  <c r="C269" i="4" s="1"/>
  <c r="C270" i="4" s="1"/>
  <c r="C271" i="4" s="1"/>
  <c r="C272" i="4" s="1"/>
  <c r="C273" i="4" s="1"/>
  <c r="C274" i="4" s="1"/>
  <c r="C275" i="4" s="1"/>
  <c r="C276" i="4" s="1"/>
  <c r="C277" i="4" s="1"/>
  <c r="C278" i="4" s="1"/>
  <c r="C279" i="4" s="1"/>
  <c r="C280" i="4" s="1"/>
  <c r="C281" i="4" s="1"/>
  <c r="C282" i="4" s="1"/>
  <c r="C283" i="4" s="1"/>
  <c r="C284" i="4" s="1"/>
  <c r="C285" i="4" s="1"/>
  <c r="C286" i="4" s="1"/>
  <c r="C287" i="4" s="1"/>
  <c r="C288" i="4" s="1"/>
  <c r="C289" i="4" s="1"/>
  <c r="C290" i="4" s="1"/>
  <c r="C291" i="4" s="1"/>
  <c r="C292" i="4" s="1"/>
  <c r="C293" i="4" s="1"/>
  <c r="C294" i="4" s="1"/>
  <c r="C295" i="4" s="1"/>
  <c r="C296" i="4" s="1"/>
  <c r="C297" i="4" s="1"/>
  <c r="C298" i="4" s="1"/>
  <c r="C299" i="4" s="1"/>
  <c r="C300" i="4" s="1"/>
  <c r="C301" i="4" s="1"/>
  <c r="C302" i="4" s="1"/>
  <c r="C303" i="4" s="1"/>
  <c r="C304" i="4" s="1"/>
  <c r="C305" i="4" s="1"/>
  <c r="C306" i="4" s="1"/>
  <c r="C307" i="4" s="1"/>
  <c r="C308" i="4" s="1"/>
  <c r="C309" i="4" s="1"/>
  <c r="C310" i="4" s="1"/>
  <c r="C311" i="4" s="1"/>
  <c r="C312" i="4" s="1"/>
  <c r="C313" i="4" s="1"/>
  <c r="C314" i="4" s="1"/>
  <c r="C315" i="4" s="1"/>
  <c r="C316" i="4" s="1"/>
  <c r="C317" i="4" s="1"/>
  <c r="C318" i="4" s="1"/>
  <c r="C319" i="4" s="1"/>
  <c r="C320" i="4" s="1"/>
  <c r="C321" i="4" s="1"/>
  <c r="C322" i="4" s="1"/>
  <c r="C323" i="4" s="1"/>
  <c r="C324" i="4" s="1"/>
  <c r="C325" i="4" s="1"/>
  <c r="C326" i="4" s="1"/>
  <c r="C327" i="4" s="1"/>
  <c r="C328" i="4" s="1"/>
  <c r="C329" i="4" s="1"/>
  <c r="C330" i="4" s="1"/>
  <c r="C331" i="4" s="1"/>
  <c r="C332" i="4" s="1"/>
  <c r="C333" i="4" s="1"/>
  <c r="C334" i="4" s="1"/>
  <c r="C335" i="4" s="1"/>
  <c r="C336" i="4" s="1"/>
  <c r="C337" i="4" s="1"/>
  <c r="C338" i="4" s="1"/>
  <c r="C339" i="4" s="1"/>
  <c r="C340" i="4" s="1"/>
  <c r="C341" i="4" s="1"/>
  <c r="C342" i="4" s="1"/>
  <c r="C343" i="4" s="1"/>
  <c r="C344" i="4" s="1"/>
  <c r="C345" i="4" s="1"/>
  <c r="C346" i="4" s="1"/>
  <c r="C347" i="4" s="1"/>
  <c r="C348" i="4" s="1"/>
  <c r="C349" i="4" s="1"/>
  <c r="E487" i="4"/>
  <c r="E481" i="4"/>
  <c r="E490" i="4"/>
  <c r="E479" i="4"/>
  <c r="E485" i="4"/>
  <c r="E486" i="4"/>
  <c r="E478" i="4"/>
  <c r="E484" i="4"/>
  <c r="E477" i="4"/>
  <c r="H26" i="4"/>
  <c r="H27" i="4" l="1"/>
  <c r="C350" i="4"/>
  <c r="C351" i="4" s="1"/>
  <c r="C352" i="4" s="1"/>
  <c r="C353" i="4" s="1"/>
  <c r="C354" i="4" s="1"/>
  <c r="C355" i="4" s="1"/>
  <c r="C356" i="4" s="1"/>
  <c r="C357" i="4" s="1"/>
  <c r="C358" i="4" s="1"/>
  <c r="C359" i="4" s="1"/>
  <c r="C360" i="4" s="1"/>
  <c r="C361" i="4" s="1"/>
  <c r="C362" i="4" s="1"/>
  <c r="C363" i="4" s="1"/>
  <c r="C364" i="4" s="1"/>
  <c r="C365" i="4" s="1"/>
  <c r="C366" i="4" s="1"/>
  <c r="C367" i="4" s="1"/>
  <c r="C368" i="4" s="1"/>
  <c r="C369" i="4" s="1"/>
  <c r="C370" i="4" s="1"/>
  <c r="C371" i="4" s="1"/>
  <c r="C372" i="4" s="1"/>
  <c r="C373" i="4" s="1"/>
  <c r="C374" i="4" s="1"/>
  <c r="C375" i="4" s="1"/>
  <c r="C376" i="4" s="1"/>
  <c r="C377" i="4" s="1"/>
  <c r="C378" i="4" s="1"/>
  <c r="C379" i="4" s="1"/>
  <c r="C380" i="4" s="1"/>
  <c r="C381" i="4" s="1"/>
  <c r="C382" i="4" s="1"/>
  <c r="C383" i="4" s="1"/>
  <c r="C384" i="4" s="1"/>
  <c r="C385" i="4" s="1"/>
  <c r="C386" i="4" s="1"/>
  <c r="C387" i="4" s="1"/>
  <c r="C388" i="4" s="1"/>
  <c r="C389" i="4" s="1"/>
  <c r="C390" i="4" s="1"/>
  <c r="C391" i="4" s="1"/>
  <c r="C392" i="4" s="1"/>
  <c r="C393" i="4" s="1"/>
  <c r="C394" i="4" s="1"/>
  <c r="C395" i="4" s="1"/>
  <c r="C396" i="4" s="1"/>
  <c r="C397" i="4" s="1"/>
  <c r="C398" i="4" s="1"/>
  <c r="C399" i="4" s="1"/>
  <c r="C400" i="4" s="1"/>
  <c r="C401" i="4" s="1"/>
  <c r="C402" i="4" s="1"/>
  <c r="C403" i="4" s="1"/>
  <c r="C404" i="4" s="1"/>
  <c r="C405" i="4" s="1"/>
  <c r="C406" i="4" s="1"/>
  <c r="C407" i="4" s="1"/>
  <c r="C408" i="4" s="1"/>
  <c r="C409" i="4" s="1"/>
  <c r="C410" i="4" s="1"/>
  <c r="C411" i="4" s="1"/>
  <c r="C412" i="4" s="1"/>
  <c r="C413" i="4" s="1"/>
  <c r="C414" i="4" s="1"/>
  <c r="C415" i="4" s="1"/>
  <c r="C416" i="4" s="1"/>
  <c r="C417" i="4" s="1"/>
  <c r="C418" i="4" s="1"/>
  <c r="C419" i="4" s="1"/>
  <c r="C420" i="4" s="1"/>
  <c r="C421" i="4" s="1"/>
  <c r="C422" i="4" s="1"/>
  <c r="C423" i="4" s="1"/>
  <c r="C424" i="4" s="1"/>
  <c r="C425" i="4" s="1"/>
  <c r="C426" i="4" s="1"/>
  <c r="C427" i="4" s="1"/>
  <c r="C428" i="4" s="1"/>
  <c r="C429" i="4" s="1"/>
  <c r="C430" i="4" s="1"/>
  <c r="C431" i="4" s="1"/>
  <c r="C432" i="4" s="1"/>
  <c r="C433" i="4" s="1"/>
  <c r="C434" i="4" s="1"/>
  <c r="C435" i="4" s="1"/>
  <c r="C436" i="4" s="1"/>
  <c r="C437" i="4" s="1"/>
  <c r="C438" i="4" s="1"/>
  <c r="C439" i="4" s="1"/>
  <c r="C440" i="4" s="1"/>
  <c r="C441" i="4" s="1"/>
  <c r="C442" i="4" s="1"/>
  <c r="C443" i="4" s="1"/>
  <c r="C444" i="4" s="1"/>
  <c r="C445" i="4" s="1"/>
  <c r="C446" i="4" s="1"/>
  <c r="C447" i="4" s="1"/>
  <c r="C448" i="4" s="1"/>
  <c r="C449" i="4" s="1"/>
  <c r="C450" i="4" s="1"/>
  <c r="C451" i="4" s="1"/>
  <c r="C452" i="4" s="1"/>
  <c r="C453" i="4" s="1"/>
  <c r="C454" i="4" s="1"/>
  <c r="C455" i="4" s="1"/>
  <c r="C456" i="4" s="1"/>
  <c r="C457" i="4" s="1"/>
  <c r="C458" i="4" s="1"/>
  <c r="C459" i="4" s="1"/>
  <c r="C460" i="4" s="1"/>
  <c r="C461" i="4" s="1"/>
  <c r="C462" i="4" s="1"/>
  <c r="C463" i="4" s="1"/>
  <c r="C464" i="4" s="1"/>
  <c r="C465" i="4" s="1"/>
  <c r="C466" i="4" s="1"/>
  <c r="C467" i="4" s="1"/>
  <c r="C468" i="4" s="1"/>
  <c r="C469" i="4" s="1"/>
  <c r="C470" i="4" s="1"/>
  <c r="Q26" i="4" s="1"/>
  <c r="Q27" i="4" s="1"/>
  <c r="H303" i="4"/>
  <c r="H304" i="4" s="1"/>
  <c r="H127" i="4"/>
  <c r="H128" i="4" l="1"/>
  <c r="H312" i="4"/>
  <c r="H313" i="4" s="1"/>
</calcChain>
</file>

<file path=xl/sharedStrings.xml><?xml version="1.0" encoding="utf-8"?>
<sst xmlns="http://schemas.openxmlformats.org/spreadsheetml/2006/main" count="127" uniqueCount="87">
  <si>
    <t>X</t>
  </si>
  <si>
    <t>Y-max</t>
  </si>
  <si>
    <t>Y-min</t>
  </si>
  <si>
    <t>mile</t>
  </si>
  <si>
    <t>MPH max</t>
  </si>
  <si>
    <t>MPH min</t>
  </si>
  <si>
    <t>F max</t>
  </si>
  <si>
    <t>F min</t>
  </si>
  <si>
    <t>time</t>
  </si>
  <si>
    <t>seconds</t>
  </si>
  <si>
    <t>miles traveled</t>
  </si>
  <si>
    <t>time traveled (hours)</t>
  </si>
  <si>
    <t>MPH average (by distance/time method)</t>
  </si>
  <si>
    <t>Range at 100% charge at 60 MPH</t>
  </si>
  <si>
    <t>distance based average temperature setpoint in cabin</t>
  </si>
  <si>
    <t>time-based average temperature setpoint in cabin</t>
  </si>
  <si>
    <t>Tires: 19" to 21"</t>
  </si>
  <si>
    <t>Temp: 90 to 32</t>
  </si>
  <si>
    <t>Heater: on</t>
  </si>
  <si>
    <t>range max</t>
  </si>
  <si>
    <t>range min</t>
  </si>
  <si>
    <t>miles short when range of 0 was seen on display</t>
  </si>
  <si>
    <t>distance traveled before 0 range seen on display</t>
  </si>
  <si>
    <t>miles range went down for every mile driven</t>
  </si>
  <si>
    <t>DC to Newark DE</t>
  </si>
  <si>
    <t>Newark DE to Milford CT</t>
  </si>
  <si>
    <t>Milford CT to Groton CT</t>
  </si>
  <si>
    <t>minutes</t>
  </si>
  <si>
    <t>miles</t>
  </si>
  <si>
    <t>Entire Trip</t>
  </si>
  <si>
    <t>MPH threshold value</t>
  </si>
  <si>
    <t>'Going around in circles'</t>
  </si>
  <si>
    <t>Speed: 55 -&gt; 60</t>
  </si>
  <si>
    <t>Charge 100% -&gt; 90%</t>
  </si>
  <si>
    <t>Percentage driving at or above a MPH</t>
  </si>
  <si>
    <t>… by TIME</t>
  </si>
  <si>
    <t>… by DISTANCE</t>
  </si>
  <si>
    <t>Temperature Average for entire trip</t>
  </si>
  <si>
    <t>MPH average (by incorrectly averaging distance MPH entries)</t>
  </si>
  <si>
    <t>Newark DE to Milford CT to Groton CT</t>
  </si>
  <si>
    <t>MPH best</t>
  </si>
  <si>
    <t>MPH USE</t>
  </si>
  <si>
    <t>F USE</t>
  </si>
  <si>
    <t>MPH (use)</t>
  </si>
  <si>
    <t>range USE</t>
  </si>
  <si>
    <t>http://www.teslamotors.com/goelectric#roadtrips</t>
  </si>
  <si>
    <t>From</t>
  </si>
  <si>
    <t>To</t>
  </si>
  <si>
    <t>Charge</t>
  </si>
  <si>
    <t>Min</t>
  </si>
  <si>
    <t>Min Graphed</t>
  </si>
  <si>
    <t>V</t>
  </si>
  <si>
    <t>A</t>
  </si>
  <si>
    <t>efficiency</t>
  </si>
  <si>
    <t>load2</t>
  </si>
  <si>
    <t>left</t>
  </si>
  <si>
    <t>battery</t>
  </si>
  <si>
    <t>W</t>
  </si>
  <si>
    <t>Remain</t>
  </si>
  <si>
    <t>load1</t>
  </si>
  <si>
    <t>percent</t>
  </si>
  <si>
    <t>fill</t>
  </si>
  <si>
    <t>Charging Model Experiment</t>
  </si>
  <si>
    <t>MPH</t>
  </si>
  <si>
    <t>Range (use)</t>
  </si>
  <si>
    <t>cold weather temp adjustment estimate</t>
  </si>
  <si>
    <t>Linear Estimate from lower points to 90% (red line) using plus/minus analysis</t>
  </si>
  <si>
    <t>(Broder second charge)</t>
  </si>
  <si>
    <t>http://www.teslamotors.com/forum/forums/what-charge-rate-miles-added-hour-charge-did-you-get-supercharger</t>
  </si>
  <si>
    <t>239miles/hr (354V@225A..</t>
  </si>
  <si>
    <t>144 miles/hr (397V@72A)</t>
  </si>
  <si>
    <t>(see linear estimate below)</t>
  </si>
  <si>
    <t>(Border first charge; temp adjust below)</t>
  </si>
  <si>
    <t>MPH use</t>
  </si>
  <si>
    <t>MPH plus/minus</t>
  </si>
  <si>
    <t>Rangle plus/minus</t>
  </si>
  <si>
    <t>Temp F plus/minus</t>
  </si>
  <si>
    <t>Temperature Average for Milford CT to Groton CT segments</t>
  </si>
  <si>
    <t>Groton, CT to Norwich, CT</t>
  </si>
  <si>
    <t>Norwich, CT towards Milford, CT until failure</t>
  </si>
  <si>
    <t>Milford, CT to NYC</t>
  </si>
  <si>
    <t>Temp/F (use)</t>
  </si>
  <si>
    <t>miles/pixel</t>
  </si>
  <si>
    <t>feet/pixel</t>
  </si>
  <si>
    <t>Tesla says at 90kw 150 miles</t>
  </si>
  <si>
    <t>(Elon's number)</t>
  </si>
  <si>
    <t>miles traveled (but note extra 0.55 miles at end looking for charging station)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</si>
</sst>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24">
    <xf numFmtId="0" fontId="0" fillId="0" borderId="0" xfId="0"/>
    <xf numFmtId="0" fontId="18" fillId="0" borderId="0" xfId="0" applyNumberFormat="1" applyFont="1" applyFill="1" applyBorder="1" applyAlignment="1" applyProtection="1"/>
    <xf numFmtId="0" fontId="0" fillId="0" borderId="0" xfId="0"/>
    <xf numFmtId="0" fontId="19" fillId="0" borderId="0" xfId="0" applyNumberFormat="1" applyFont="1" applyFill="1" applyBorder="1" applyAlignment="1" applyProtection="1"/>
    <xf numFmtId="0" fontId="16" fillId="0" borderId="0" xfId="0" applyFont="1"/>
    <xf numFmtId="10" fontId="0" fillId="0" borderId="0" xfId="0" applyNumberFormat="1"/>
    <xf numFmtId="0" fontId="20" fillId="0" borderId="0" xfId="0" applyFont="1"/>
    <xf numFmtId="164" fontId="0" fillId="0" borderId="0" xfId="0" applyNumberFormat="1"/>
    <xf numFmtId="0" fontId="16" fillId="0" borderId="0" xfId="0" quotePrefix="1" applyFont="1"/>
    <xf numFmtId="10" fontId="16" fillId="0" borderId="0" xfId="0" applyNumberFormat="1" applyFont="1"/>
    <xf numFmtId="0" fontId="0" fillId="0" borderId="0" xfId="0" applyFont="1"/>
    <xf numFmtId="0" fontId="21" fillId="0" borderId="0" xfId="42"/>
    <xf numFmtId="0" fontId="16" fillId="0" borderId="0" xfId="0" applyFont="1" applyAlignment="1">
      <alignment horizontal="right"/>
    </xf>
    <xf numFmtId="9" fontId="0" fillId="0" borderId="0" xfId="0" applyNumberFormat="1"/>
    <xf numFmtId="0" fontId="0" fillId="0" borderId="0" xfId="0" applyNumberFormat="1"/>
    <xf numFmtId="0" fontId="0" fillId="0" borderId="0" xfId="0" applyFont="1" applyAlignment="1">
      <alignment horizontal="right"/>
    </xf>
    <xf numFmtId="9" fontId="22" fillId="0" borderId="0" xfId="0" applyNumberFormat="1" applyFont="1"/>
    <xf numFmtId="0" fontId="22" fillId="0" borderId="0" xfId="0" applyFont="1"/>
    <xf numFmtId="0" fontId="0" fillId="0" borderId="0" xfId="0" quotePrefix="1" applyFont="1"/>
    <xf numFmtId="0" fontId="23" fillId="0" borderId="0" xfId="0" applyFont="1"/>
    <xf numFmtId="9" fontId="23" fillId="0" borderId="0" xfId="0" applyNumberFormat="1" applyFont="1"/>
    <xf numFmtId="0" fontId="0" fillId="0" borderId="0" xfId="0" applyAlignment="1">
      <alignment horizontal="right"/>
    </xf>
    <xf numFmtId="0" fontId="0" fillId="0" borderId="0" xfId="0" quotePrefix="1"/>
    <xf numFmtId="0" fontId="16" fillId="0" borderId="0" xfId="0" applyFont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8080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Maximum MPH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bytime!$C$2:$C$469</c:f>
              <c:numCache>
                <c:formatCode>General</c:formatCode>
                <c:ptCount val="468"/>
                <c:pt idx="3">
                  <c:v>0</c:v>
                </c:pt>
                <c:pt idx="4">
                  <c:v>1.8225840783312051E-2</c:v>
                </c:pt>
                <c:pt idx="5">
                  <c:v>4.3830924420355313E-2</c:v>
                </c:pt>
                <c:pt idx="6">
                  <c:v>6.5343392230166247E-2</c:v>
                </c:pt>
                <c:pt idx="7">
                  <c:v>9.0701083754774314E-2</c:v>
                </c:pt>
                <c:pt idx="8">
                  <c:v>0.11618187086930766</c:v>
                </c:pt>
                <c:pt idx="9">
                  <c:v>0.14600597396927284</c:v>
                </c:pt>
                <c:pt idx="10">
                  <c:v>0.16215687287879244</c:v>
                </c:pt>
                <c:pt idx="11">
                  <c:v>0.17882049873782058</c:v>
                </c:pt>
                <c:pt idx="12">
                  <c:v>0.19631730588980015</c:v>
                </c:pt>
                <c:pt idx="13">
                  <c:v>0.22017658836977227</c:v>
                </c:pt>
                <c:pt idx="14">
                  <c:v>0.24642179909774162</c:v>
                </c:pt>
                <c:pt idx="15">
                  <c:v>0.27510508951082285</c:v>
                </c:pt>
                <c:pt idx="16">
                  <c:v>0.31611323127327495</c:v>
                </c:pt>
                <c:pt idx="17">
                  <c:v>0.34464063423845903</c:v>
                </c:pt>
                <c:pt idx="18">
                  <c:v>0.37744714764842069</c:v>
                </c:pt>
                <c:pt idx="19">
                  <c:v>0.40492904369865035</c:v>
                </c:pt>
                <c:pt idx="20">
                  <c:v>0.42415630430522128</c:v>
                </c:pt>
                <c:pt idx="21">
                  <c:v>0.4423190798955115</c:v>
                </c:pt>
                <c:pt idx="22">
                  <c:v>0.45930627130520041</c:v>
                </c:pt>
                <c:pt idx="23">
                  <c:v>0.47521245962518183</c:v>
                </c:pt>
                <c:pt idx="24">
                  <c:v>0.49259339388211515</c:v>
                </c:pt>
                <c:pt idx="25">
                  <c:v>0.50840376179053037</c:v>
                </c:pt>
                <c:pt idx="26">
                  <c:v>0.52708362707734124</c:v>
                </c:pt>
                <c:pt idx="27">
                  <c:v>0.54407081848703009</c:v>
                </c:pt>
                <c:pt idx="28">
                  <c:v>0.56236016394206101</c:v>
                </c:pt>
                <c:pt idx="29">
                  <c:v>0.57886658578355121</c:v>
                </c:pt>
                <c:pt idx="30">
                  <c:v>0.59532126335594582</c:v>
                </c:pt>
                <c:pt idx="31">
                  <c:v>0.61132444062909785</c:v>
                </c:pt>
                <c:pt idx="32">
                  <c:v>0.62723062894907933</c:v>
                </c:pt>
                <c:pt idx="33">
                  <c:v>0.64266898820082596</c:v>
                </c:pt>
                <c:pt idx="34">
                  <c:v>0.65872110485401825</c:v>
                </c:pt>
                <c:pt idx="35">
                  <c:v>0.67502247797698056</c:v>
                </c:pt>
                <c:pt idx="36">
                  <c:v>0.69179258067855842</c:v>
                </c:pt>
                <c:pt idx="37">
                  <c:v>0.7076029485869737</c:v>
                </c:pt>
                <c:pt idx="38">
                  <c:v>0.72360612586012574</c:v>
                </c:pt>
                <c:pt idx="39">
                  <c:v>0.74016461843297709</c:v>
                </c:pt>
                <c:pt idx="40">
                  <c:v>0.75583340095713791</c:v>
                </c:pt>
                <c:pt idx="41">
                  <c:v>0.77213477408010023</c:v>
                </c:pt>
                <c:pt idx="42">
                  <c:v>0.78780355660426105</c:v>
                </c:pt>
                <c:pt idx="43">
                  <c:v>0.80405446107978384</c:v>
                </c:pt>
                <c:pt idx="44">
                  <c:v>0.82203063281126965</c:v>
                </c:pt>
                <c:pt idx="45">
                  <c:v>0.83912848996304124</c:v>
                </c:pt>
                <c:pt idx="46">
                  <c:v>0.85606088398108593</c:v>
                </c:pt>
                <c:pt idx="47">
                  <c:v>0.87344181823801925</c:v>
                </c:pt>
                <c:pt idx="48">
                  <c:v>0.89141798996950505</c:v>
                </c:pt>
                <c:pt idx="49">
                  <c:v>0.90927187481846383</c:v>
                </c:pt>
                <c:pt idx="50">
                  <c:v>0.92749771560177585</c:v>
                </c:pt>
                <c:pt idx="51">
                  <c:v>0.9480821946041047</c:v>
                </c:pt>
                <c:pt idx="52">
                  <c:v>0.96490604763485432</c:v>
                </c:pt>
                <c:pt idx="53">
                  <c:v>0.98136072520724893</c:v>
                </c:pt>
                <c:pt idx="54">
                  <c:v>0.99823867422845103</c:v>
                </c:pt>
                <c:pt idx="55">
                  <c:v>1.0155622456660545</c:v>
                </c:pt>
                <c:pt idx="56">
                  <c:v>1.0323860986968041</c:v>
                </c:pt>
                <c:pt idx="57">
                  <c:v>1.0487382549136075</c:v>
                </c:pt>
                <c:pt idx="58">
                  <c:v>1.065780599542159</c:v>
                </c:pt>
                <c:pt idx="59">
                  <c:v>1.083047185547402</c:v>
                </c:pt>
                <c:pt idx="60">
                  <c:v>1.0998172882489798</c:v>
                </c:pt>
                <c:pt idx="61">
                  <c:v>1.1170838742542228</c:v>
                </c:pt>
                <c:pt idx="62">
                  <c:v>1.1332347731637424</c:v>
                </c:pt>
                <c:pt idx="63">
                  <c:v>1.148146824713725</c:v>
                </c:pt>
                <c:pt idx="64">
                  <c:v>1.1639571926221401</c:v>
                </c:pt>
                <c:pt idx="65">
                  <c:v>1.1793955518738868</c:v>
                </c:pt>
                <c:pt idx="66">
                  <c:v>1.1956464563494096</c:v>
                </c:pt>
                <c:pt idx="67">
                  <c:v>1.2116985730026018</c:v>
                </c:pt>
                <c:pt idx="68">
                  <c:v>1.2282049948440918</c:v>
                </c:pt>
                <c:pt idx="69">
                  <c:v>1.2458192302319908</c:v>
                </c:pt>
                <c:pt idx="70">
                  <c:v>1.2628615748605423</c:v>
                </c:pt>
                <c:pt idx="71">
                  <c:v>1.2790623222234863</c:v>
                </c:pt>
                <c:pt idx="72">
                  <c:v>1.2954144784402897</c:v>
                </c:pt>
                <c:pt idx="73">
                  <c:v>1.3118177351452704</c:v>
                </c:pt>
                <c:pt idx="74">
                  <c:v>1.3280184825082144</c:v>
                </c:pt>
                <c:pt idx="75">
                  <c:v>1.343145405117995</c:v>
                </c:pt>
                <c:pt idx="76">
                  <c:v>1.3584934815670999</c:v>
                </c:pt>
                <c:pt idx="77">
                  <c:v>1.3729536527670831</c:v>
                </c:pt>
                <c:pt idx="78">
                  <c:v>1.3887640206754983</c:v>
                </c:pt>
                <c:pt idx="79">
                  <c:v>1.4038474751168599</c:v>
                </c:pt>
                <c:pt idx="80">
                  <c:v>1.4198020105138018</c:v>
                </c:pt>
                <c:pt idx="81">
                  <c:v>1.4352859106482971</c:v>
                </c:pt>
                <c:pt idx="82">
                  <c:v>1.4521638596694992</c:v>
                </c:pt>
                <c:pt idx="83">
                  <c:v>1.4682159763226914</c:v>
                </c:pt>
                <c:pt idx="84">
                  <c:v>1.484670653895086</c:v>
                </c:pt>
                <c:pt idx="85">
                  <c:v>1.5006251892920279</c:v>
                </c:pt>
                <c:pt idx="86">
                  <c:v>1.5164355572004431</c:v>
                </c:pt>
                <c:pt idx="87">
                  <c:v>1.5335334143522146</c:v>
                </c:pt>
                <c:pt idx="88">
                  <c:v>1.549885570569018</c:v>
                </c:pt>
                <c:pt idx="89">
                  <c:v>1.565507719811857</c:v>
                </c:pt>
                <c:pt idx="90">
                  <c:v>1.5809008052828069</c:v>
                </c:pt>
                <c:pt idx="91">
                  <c:v>1.5964765979997027</c:v>
                </c:pt>
                <c:pt idx="92">
                  <c:v>1.6122394873258103</c:v>
                </c:pt>
                <c:pt idx="93">
                  <c:v>1.6282426645989625</c:v>
                </c:pt>
                <c:pt idx="94">
                  <c:v>1.6437265647334578</c:v>
                </c:pt>
                <c:pt idx="95">
                  <c:v>1.6591196502044077</c:v>
                </c:pt>
                <c:pt idx="96">
                  <c:v>1.6751717668575998</c:v>
                </c:pt>
                <c:pt idx="97">
                  <c:v>1.6906556669920951</c:v>
                </c:pt>
                <c:pt idx="98">
                  <c:v>1.7071620888335852</c:v>
                </c:pt>
                <c:pt idx="99">
                  <c:v>1.7250159736825439</c:v>
                </c:pt>
                <c:pt idx="100">
                  <c:v>1.7413681298993473</c:v>
                </c:pt>
                <c:pt idx="101">
                  <c:v>1.7556318313819392</c:v>
                </c:pt>
                <c:pt idx="102">
                  <c:v>1.7711157315164345</c:v>
                </c:pt>
                <c:pt idx="103">
                  <c:v>1.7885544097409989</c:v>
                </c:pt>
                <c:pt idx="104">
                  <c:v>1.8067802505243109</c:v>
                </c:pt>
                <c:pt idx="105">
                  <c:v>1.8224490330484717</c:v>
                </c:pt>
                <c:pt idx="106">
                  <c:v>1.8393269820696738</c:v>
                </c:pt>
                <c:pt idx="107">
                  <c:v>1.8565935680749168</c:v>
                </c:pt>
                <c:pt idx="108">
                  <c:v>1.8754750146418013</c:v>
                </c:pt>
                <c:pt idx="109">
                  <c:v>1.8940228667463732</c:v>
                </c:pt>
                <c:pt idx="110">
                  <c:v>1.9123761609617365</c:v>
                </c:pt>
                <c:pt idx="111">
                  <c:v>1.9329606399640653</c:v>
                </c:pt>
                <c:pt idx="112">
                  <c:v>1.9511234155543555</c:v>
                </c:pt>
                <c:pt idx="113">
                  <c:v>1.9704213646190389</c:v>
                </c:pt>
                <c:pt idx="114">
                  <c:v>1.9890349892488044</c:v>
                </c:pt>
                <c:pt idx="115">
                  <c:v>2.0079845998827173</c:v>
                </c:pt>
                <c:pt idx="116">
                  <c:v>2.0263378940980803</c:v>
                </c:pt>
                <c:pt idx="117">
                  <c:v>2.0446911883134433</c:v>
                </c:pt>
                <c:pt idx="118">
                  <c:v>2.0631088800523694</c:v>
                </c:pt>
                <c:pt idx="119">
                  <c:v>2.0815265717912954</c:v>
                </c:pt>
                <c:pt idx="120">
                  <c:v>2.0998798660066584</c:v>
                </c:pt>
                <c:pt idx="121">
                  <c:v>2.1182331602220215</c:v>
                </c:pt>
                <c:pt idx="122">
                  <c:v>2.1365864544373845</c:v>
                </c:pt>
                <c:pt idx="123">
                  <c:v>2.1549397486527475</c:v>
                </c:pt>
                <c:pt idx="124">
                  <c:v>2.1732930428681105</c:v>
                </c:pt>
                <c:pt idx="125">
                  <c:v>2.1916463370834736</c:v>
                </c:pt>
                <c:pt idx="126">
                  <c:v>2.2103262023702843</c:v>
                </c:pt>
                <c:pt idx="127">
                  <c:v>2.2289398270000498</c:v>
                </c:pt>
                <c:pt idx="128">
                  <c:v>2.2476196922868605</c:v>
                </c:pt>
                <c:pt idx="129">
                  <c:v>2.266233316916626</c:v>
                </c:pt>
                <c:pt idx="130">
                  <c:v>2.2848469415463915</c:v>
                </c:pt>
                <c:pt idx="131">
                  <c:v>2.3035268068332022</c:v>
                </c:pt>
                <c:pt idx="132">
                  <c:v>2.3221404314629677</c:v>
                </c:pt>
                <c:pt idx="133">
                  <c:v>2.3407540560927331</c:v>
                </c:pt>
                <c:pt idx="134">
                  <c:v>2.359703666726646</c:v>
                </c:pt>
                <c:pt idx="135">
                  <c:v>2.3787219353701019</c:v>
                </c:pt>
                <c:pt idx="136">
                  <c:v>2.3977402040135578</c:v>
                </c:pt>
                <c:pt idx="137">
                  <c:v>2.4166898146474707</c:v>
                </c:pt>
                <c:pt idx="138">
                  <c:v>2.4356394252813836</c:v>
                </c:pt>
                <c:pt idx="139">
                  <c:v>2.4546576939248395</c:v>
                </c:pt>
                <c:pt idx="140">
                  <c:v>2.4736073045587523</c:v>
                </c:pt>
                <c:pt idx="141">
                  <c:v>2.4925569151926652</c:v>
                </c:pt>
                <c:pt idx="142">
                  <c:v>2.5115065258265781</c:v>
                </c:pt>
                <c:pt idx="143">
                  <c:v>2.5305939518105558</c:v>
                </c:pt>
                <c:pt idx="144">
                  <c:v>2.5495435624444687</c:v>
                </c:pt>
                <c:pt idx="145">
                  <c:v>2.5684931730783815</c:v>
                </c:pt>
                <c:pt idx="146">
                  <c:v>2.5875114417218374</c:v>
                </c:pt>
                <c:pt idx="147">
                  <c:v>2.6065297103652934</c:v>
                </c:pt>
                <c:pt idx="148">
                  <c:v>2.6254793209992062</c:v>
                </c:pt>
                <c:pt idx="149">
                  <c:v>2.6444289316331191</c:v>
                </c:pt>
                <c:pt idx="150">
                  <c:v>2.663447200276575</c:v>
                </c:pt>
                <c:pt idx="151">
                  <c:v>2.6823968109104879</c:v>
                </c:pt>
                <c:pt idx="152">
                  <c:v>2.7013464215444007</c:v>
                </c:pt>
                <c:pt idx="153">
                  <c:v>2.7203646901878566</c:v>
                </c:pt>
                <c:pt idx="154">
                  <c:v>2.7393829588313126</c:v>
                </c:pt>
                <c:pt idx="155">
                  <c:v>2.7583325694652254</c:v>
                </c:pt>
                <c:pt idx="156">
                  <c:v>2.777991903343854</c:v>
                </c:pt>
                <c:pt idx="157">
                  <c:v>2.7975778814990551</c:v>
                </c:pt>
                <c:pt idx="158">
                  <c:v>2.8171638596542561</c:v>
                </c:pt>
                <c:pt idx="159">
                  <c:v>2.8368231935328847</c:v>
                </c:pt>
                <c:pt idx="160">
                  <c:v>2.8561211425975679</c:v>
                </c:pt>
                <c:pt idx="161">
                  <c:v>2.8753484032041388</c:v>
                </c:pt>
                <c:pt idx="162">
                  <c:v>2.8946463522688219</c:v>
                </c:pt>
                <c:pt idx="163">
                  <c:v>2.9139443013335051</c:v>
                </c:pt>
                <c:pt idx="164">
                  <c:v>2.9332422503981883</c:v>
                </c:pt>
                <c:pt idx="165">
                  <c:v>2.9529015842768169</c:v>
                </c:pt>
                <c:pt idx="166">
                  <c:v>2.9718511949107298</c:v>
                </c:pt>
                <c:pt idx="167">
                  <c:v>2.9908694635541857</c:v>
                </c:pt>
                <c:pt idx="168">
                  <c:v>3.0100967241607566</c:v>
                </c:pt>
                <c:pt idx="169">
                  <c:v>3.029609891988243</c:v>
                </c:pt>
                <c:pt idx="170">
                  <c:v>3.0491958701434441</c:v>
                </c:pt>
                <c:pt idx="171">
                  <c:v>3.0687818482986451</c:v>
                </c:pt>
                <c:pt idx="172">
                  <c:v>3.087731458932558</c:v>
                </c:pt>
                <c:pt idx="173">
                  <c:v>3.1066129054994422</c:v>
                </c:pt>
                <c:pt idx="174">
                  <c:v>3.1254943520663265</c:v>
                </c:pt>
                <c:pt idx="175">
                  <c:v>3.145007519893813</c:v>
                </c:pt>
                <c:pt idx="176">
                  <c:v>3.164593498049014</c:v>
                </c:pt>
                <c:pt idx="177">
                  <c:v>3.184179476204215</c:v>
                </c:pt>
                <c:pt idx="178">
                  <c:v>3.2037654543594161</c:v>
                </c:pt>
                <c:pt idx="179">
                  <c:v>3.2209754286072649</c:v>
                </c:pt>
                <c:pt idx="180">
                  <c:v>3.2390133741247698</c:v>
                </c:pt>
                <c:pt idx="181">
                  <c:v>3.2582406347313406</c:v>
                </c:pt>
                <c:pt idx="182">
                  <c:v>3.2774678953379115</c:v>
                </c:pt>
                <c:pt idx="183">
                  <c:v>3.2966951559444824</c:v>
                </c:pt>
                <c:pt idx="184">
                  <c:v>3.3153087805742478</c:v>
                </c:pt>
                <c:pt idx="185">
                  <c:v>3.3345360411808187</c:v>
                </c:pt>
                <c:pt idx="186">
                  <c:v>3.3537633017873896</c:v>
                </c:pt>
                <c:pt idx="187">
                  <c:v>3.3729905623939604</c:v>
                </c:pt>
                <c:pt idx="188">
                  <c:v>3.3922178230005313</c:v>
                </c:pt>
                <c:pt idx="189">
                  <c:v>3.4114450836071022</c:v>
                </c:pt>
                <c:pt idx="190">
                  <c:v>3.4306021717297077</c:v>
                </c:pt>
                <c:pt idx="191">
                  <c:v>3.4498294323362786</c:v>
                </c:pt>
                <c:pt idx="192">
                  <c:v>3.4690566929428495</c:v>
                </c:pt>
                <c:pt idx="193">
                  <c:v>3.4882839535494203</c:v>
                </c:pt>
                <c:pt idx="194">
                  <c:v>3.5075112141559912</c:v>
                </c:pt>
                <c:pt idx="195">
                  <c:v>3.5249498923805556</c:v>
                </c:pt>
                <c:pt idx="196">
                  <c:v>3.5416135182395836</c:v>
                </c:pt>
                <c:pt idx="197">
                  <c:v>3.5584914672607857</c:v>
                </c:pt>
                <c:pt idx="198">
                  <c:v>3.5752615699623633</c:v>
                </c:pt>
                <c:pt idx="199">
                  <c:v>3.5919782646935539</c:v>
                </c:pt>
                <c:pt idx="200">
                  <c:v>3.6084329422659485</c:v>
                </c:pt>
                <c:pt idx="201">
                  <c:v>3.6262263054713513</c:v>
                </c:pt>
                <c:pt idx="202">
                  <c:v>3.6451759161052641</c:v>
                </c:pt>
                <c:pt idx="203">
                  <c:v>3.6634652615602952</c:v>
                </c:pt>
                <c:pt idx="204">
                  <c:v>3.6816280371505852</c:v>
                </c:pt>
                <c:pt idx="205">
                  <c:v>3.7003079024373959</c:v>
                </c:pt>
                <c:pt idx="206">
                  <c:v>3.7175178766852448</c:v>
                </c:pt>
                <c:pt idx="207">
                  <c:v>3.7349565549098092</c:v>
                </c:pt>
                <c:pt idx="208">
                  <c:v>3.7534390976759848</c:v>
                </c:pt>
                <c:pt idx="209">
                  <c:v>3.7733974328303344</c:v>
                </c:pt>
                <c:pt idx="210">
                  <c:v>3.7911306833222054</c:v>
                </c:pt>
                <c:pt idx="211">
                  <c:v>3.8088042258999626</c:v>
                </c:pt>
                <c:pt idx="212">
                  <c:v>3.8269670014902526</c:v>
                </c:pt>
                <c:pt idx="213">
                  <c:v>3.8480474920348064</c:v>
                </c:pt>
                <c:pt idx="214">
                  <c:v>3.8683926166301315</c:v>
                </c:pt>
                <c:pt idx="215">
                  <c:v>3.8929208509553366</c:v>
                </c:pt>
                <c:pt idx="216">
                  <c:v>3.9241651494410146</c:v>
                </c:pt>
                <c:pt idx="217">
                  <c:v>3.9534894072376283</c:v>
                </c:pt>
                <c:pt idx="218">
                  <c:v>3.9742366093941257</c:v>
                </c:pt>
                <c:pt idx="219">
                  <c:v>4.0042311359403762</c:v>
                </c:pt>
                <c:pt idx="220">
                  <c:v>4.0436976182380748</c:v>
                </c:pt>
                <c:pt idx="221">
                  <c:v>4.0632107860655617</c:v>
                </c:pt>
                <c:pt idx="222">
                  <c:v>4.0835559106608867</c:v>
                </c:pt>
                <c:pt idx="223">
                  <c:v>4.1048934803584229</c:v>
                </c:pt>
                <c:pt idx="224">
                  <c:v>4.1271351843651765</c:v>
                </c:pt>
                <c:pt idx="225">
                  <c:v>4.1482156749097303</c:v>
                </c:pt>
                <c:pt idx="226">
                  <c:v>4.1754127844723925</c:v>
                </c:pt>
                <c:pt idx="227">
                  <c:v>4.1959972634747214</c:v>
                </c:pt>
                <c:pt idx="228">
                  <c:v>4.2167444656312192</c:v>
                </c:pt>
                <c:pt idx="229">
                  <c:v>4.2355582367623796</c:v>
                </c:pt>
                <c:pt idx="230">
                  <c:v>4.2545765054058355</c:v>
                </c:pt>
                <c:pt idx="231">
                  <c:v>4.2725526771373215</c:v>
                </c:pt>
                <c:pt idx="232">
                  <c:v>4.2909703688762475</c:v>
                </c:pt>
                <c:pt idx="233">
                  <c:v>4.3094529116424232</c:v>
                </c:pt>
                <c:pt idx="234">
                  <c:v>4.3278062058577866</c:v>
                </c:pt>
                <c:pt idx="235">
                  <c:v>4.3447933972674759</c:v>
                </c:pt>
                <c:pt idx="236">
                  <c:v>4.3636748438343602</c:v>
                </c:pt>
                <c:pt idx="237">
                  <c:v>4.3812301687360122</c:v>
                </c:pt>
                <c:pt idx="238">
                  <c:v>4.3981625627540568</c:v>
                </c:pt>
                <c:pt idx="239">
                  <c:v>4.4152049073826083</c:v>
                </c:pt>
                <c:pt idx="240">
                  <c:v>4.4324714933878511</c:v>
                </c:pt>
                <c:pt idx="241">
                  <c:v>4.4480012038777739</c:v>
                </c:pt>
                <c:pt idx="242">
                  <c:v>4.4634851040122694</c:v>
                </c:pt>
                <c:pt idx="243">
                  <c:v>4.4802552067138475</c:v>
                </c:pt>
                <c:pt idx="244">
                  <c:v>4.4965565798368097</c:v>
                </c:pt>
                <c:pt idx="245">
                  <c:v>4.5128579529597719</c:v>
                </c:pt>
                <c:pt idx="246">
                  <c:v>4.5284801022026109</c:v>
                </c:pt>
                <c:pt idx="247">
                  <c:v>4.5441488847267717</c:v>
                </c:pt>
                <c:pt idx="248">
                  <c:v>4.5615875629513356</c:v>
                </c:pt>
                <c:pt idx="249">
                  <c:v>4.5789684972082689</c:v>
                </c:pt>
                <c:pt idx="250">
                  <c:v>4.5951193961177887</c:v>
                </c:pt>
                <c:pt idx="251">
                  <c:v>4.6113201434807332</c:v>
                </c:pt>
                <c:pt idx="252">
                  <c:v>4.6280902461823112</c:v>
                </c:pt>
                <c:pt idx="253">
                  <c:v>4.6460050657918464</c:v>
                </c:pt>
                <c:pt idx="254">
                  <c:v>4.6636193011797449</c:v>
                </c:pt>
                <c:pt idx="255">
                  <c:v>4.6842037801820737</c:v>
                </c:pt>
                <c:pt idx="256">
                  <c:v>4.7080630626620454</c:v>
                </c:pt>
                <c:pt idx="257">
                  <c:v>4.7275762304895323</c:v>
                </c:pt>
                <c:pt idx="258">
                  <c:v>4.7445086245075769</c:v>
                </c:pt>
                <c:pt idx="259">
                  <c:v>4.7624847962390628</c:v>
                </c:pt>
                <c:pt idx="260">
                  <c:v>4.7801583388168201</c:v>
                </c:pt>
                <c:pt idx="261">
                  <c:v>4.7970362878380222</c:v>
                </c:pt>
                <c:pt idx="262">
                  <c:v>4.8155188306041978</c:v>
                </c:pt>
                <c:pt idx="263">
                  <c:v>4.8331330659920964</c:v>
                </c:pt>
                <c:pt idx="264">
                  <c:v>4.8530914011464459</c:v>
                </c:pt>
                <c:pt idx="265">
                  <c:v>4.8728991073562344</c:v>
                </c:pt>
                <c:pt idx="266">
                  <c:v>4.8957210297283815</c:v>
                </c:pt>
                <c:pt idx="267">
                  <c:v>4.9194723516541456</c:v>
                </c:pt>
                <c:pt idx="268">
                  <c:v>4.9435505266339339</c:v>
                </c:pt>
                <c:pt idx="269">
                  <c:v>4.9636617992224163</c:v>
                </c:pt>
                <c:pt idx="270">
                  <c:v>4.9816997447399212</c:v>
                </c:pt>
                <c:pt idx="271">
                  <c:v>5.0012857228951217</c:v>
                </c:pt>
                <c:pt idx="272">
                  <c:v>5.0204428110177268</c:v>
                </c:pt>
                <c:pt idx="273">
                  <c:v>5.0390564356474927</c:v>
                </c:pt>
                <c:pt idx="274">
                  <c:v>5.0576700602772586</c:v>
                </c:pt>
                <c:pt idx="275">
                  <c:v>5.0755239451262177</c:v>
                </c:pt>
                <c:pt idx="276">
                  <c:v>5.0939416368651438</c:v>
                </c:pt>
                <c:pt idx="277">
                  <c:v>5.1124894889697154</c:v>
                </c:pt>
                <c:pt idx="278">
                  <c:v>5.1313709355365997</c:v>
                </c:pt>
                <c:pt idx="279">
                  <c:v>5.1515595591734993</c:v>
                </c:pt>
                <c:pt idx="280">
                  <c:v>5.1752038931626609</c:v>
                </c:pt>
                <c:pt idx="281">
                  <c:v>5.1925848274195943</c:v>
                </c:pt>
                <c:pt idx="282">
                  <c:v>5.2095720188292836</c:v>
                </c:pt>
                <c:pt idx="283">
                  <c:v>5.2268386048345263</c:v>
                </c:pt>
                <c:pt idx="284">
                  <c:v>5.2436087075361044</c:v>
                </c:pt>
                <c:pt idx="285">
                  <c:v>5.2622885728229152</c:v>
                </c:pt>
                <c:pt idx="286">
                  <c:v>5.2802647445544011</c:v>
                </c:pt>
                <c:pt idx="287">
                  <c:v>5.2994218326770062</c:v>
                </c:pt>
                <c:pt idx="288">
                  <c:v>5.3172757175259653</c:v>
                </c:pt>
                <c:pt idx="289">
                  <c:v>5.3351905371355004</c:v>
                </c:pt>
                <c:pt idx="290">
                  <c:v>5.3531667088669863</c:v>
                </c:pt>
                <c:pt idx="291">
                  <c:v>5.3700991028850309</c:v>
                </c:pt>
                <c:pt idx="292">
                  <c:v>5.3870862942947202</c:v>
                </c:pt>
                <c:pt idx="293">
                  <c:v>5.4036971871605237</c:v>
                </c:pt>
                <c:pt idx="294">
                  <c:v>5.4210207585981269</c:v>
                </c:pt>
                <c:pt idx="295">
                  <c:v>5.4366895411222877</c:v>
                </c:pt>
                <c:pt idx="296">
                  <c:v>5.4521279003740348</c:v>
                </c:pt>
                <c:pt idx="297">
                  <c:v>5.4678907897001423</c:v>
                </c:pt>
                <c:pt idx="298">
                  <c:v>5.4856240401920138</c:v>
                </c:pt>
                <c:pt idx="299">
                  <c:v>5.502027296896995</c:v>
                </c:pt>
                <c:pt idx="300">
                  <c:v>5.5181781958065148</c:v>
                </c:pt>
                <c:pt idx="301">
                  <c:v>5.5320279112302453</c:v>
                </c:pt>
                <c:pt idx="302">
                  <c:v>5.5484825888026394</c:v>
                </c:pt>
                <c:pt idx="303">
                  <c:v>5.565414982820684</c:v>
                </c:pt>
                <c:pt idx="304">
                  <c:v>5.5822929318418861</c:v>
                </c:pt>
                <c:pt idx="305">
                  <c:v>5.599502906089735</c:v>
                </c:pt>
                <c:pt idx="306">
                  <c:v>5.6160093279312253</c:v>
                </c:pt>
                <c:pt idx="307">
                  <c:v>5.6320614445844175</c:v>
                </c:pt>
                <c:pt idx="308">
                  <c:v>5.6476835938272565</c:v>
                </c:pt>
                <c:pt idx="309">
                  <c:v>5.6634939617356714</c:v>
                </c:pt>
                <c:pt idx="310">
                  <c:v>5.6790236722255942</c:v>
                </c:pt>
                <c:pt idx="311">
                  <c:v>5.6943717486746994</c:v>
                </c:pt>
                <c:pt idx="312">
                  <c:v>5.7108781705161897</c:v>
                </c:pt>
                <c:pt idx="313">
                  <c:v>5.7280881447640386</c:v>
                </c:pt>
                <c:pt idx="314">
                  <c:v>5.7446466373368903</c:v>
                </c:pt>
                <c:pt idx="315">
                  <c:v>5.7605047707072643</c:v>
                </c:pt>
                <c:pt idx="316">
                  <c:v>5.7758978561782142</c:v>
                </c:pt>
                <c:pt idx="317">
                  <c:v>5.7908099077281969</c:v>
                </c:pt>
                <c:pt idx="318">
                  <c:v>5.8064320569710359</c:v>
                </c:pt>
                <c:pt idx="319">
                  <c:v>5.8221008394951967</c:v>
                </c:pt>
                <c:pt idx="320">
                  <c:v>5.8381040167683489</c:v>
                </c:pt>
                <c:pt idx="321">
                  <c:v>5.8544561729851523</c:v>
                </c:pt>
                <c:pt idx="322">
                  <c:v>5.8708594296901335</c:v>
                </c:pt>
                <c:pt idx="323">
                  <c:v>5.8871608028130957</c:v>
                </c:pt>
                <c:pt idx="324">
                  <c:v>5.903262159087924</c:v>
                </c:pt>
                <c:pt idx="325">
                  <c:v>5.9202493504976132</c:v>
                </c:pt>
                <c:pt idx="326">
                  <c:v>5.9365507236205755</c:v>
                </c:pt>
                <c:pt idx="327">
                  <c:v>5.9529028798373789</c:v>
                </c:pt>
                <c:pt idx="328">
                  <c:v>5.968954996490571</c:v>
                </c:pt>
                <c:pt idx="329">
                  <c:v>5.9857788495213207</c:v>
                </c:pt>
                <c:pt idx="330">
                  <c:v>6.0047971181647766</c:v>
                </c:pt>
                <c:pt idx="331">
                  <c:v>6.020997865527721</c:v>
                </c:pt>
                <c:pt idx="332">
                  <c:v>6.0377145602589115</c:v>
                </c:pt>
                <c:pt idx="333">
                  <c:v>6.056067854474275</c:v>
                </c:pt>
                <c:pt idx="334">
                  <c:v>6.0741679998039091</c:v>
                </c:pt>
                <c:pt idx="335">
                  <c:v>6.0925856915428351</c:v>
                </c:pt>
                <c:pt idx="336">
                  <c:v>6.1173453243050702</c:v>
                </c:pt>
                <c:pt idx="337">
                  <c:v>6.143202674775976</c:v>
                </c:pt>
                <c:pt idx="338">
                  <c:v>6.174446973261654</c:v>
                </c:pt>
                <c:pt idx="339">
                  <c:v>6.2106472639209223</c:v>
                </c:pt>
                <c:pt idx="340">
                  <c:v>6.2428499764705778</c:v>
                </c:pt>
                <c:pt idx="341">
                  <c:v>6.2723389772885207</c:v>
                </c:pt>
                <c:pt idx="342">
                  <c:v>6.2909526019182866</c:v>
                </c:pt>
                <c:pt idx="343">
                  <c:v>6.3094351446844623</c:v>
                </c:pt>
                <c:pt idx="344">
                  <c:v>6.3276609854677748</c:v>
                </c:pt>
                <c:pt idx="345">
                  <c:v>6.3450419197247081</c:v>
                </c:pt>
                <c:pt idx="346">
                  <c:v>6.3631420650543422</c:v>
                </c:pt>
                <c:pt idx="347">
                  <c:v>6.3797529579201457</c:v>
                </c:pt>
                <c:pt idx="348">
                  <c:v>6.3969066904220862</c:v>
                </c:pt>
                <c:pt idx="349">
                  <c:v>6.424245451597054</c:v>
                </c:pt>
                <c:pt idx="350">
                  <c:v>6.4503600891373223</c:v>
                </c:pt>
                <c:pt idx="351">
                  <c:v>6.4747742386517126</c:v>
                </c:pt>
                <c:pt idx="352">
                  <c:v>6.4969220958061173</c:v>
                </c:pt>
                <c:pt idx="353">
                  <c:v>6.5178346143144594</c:v>
                </c:pt>
                <c:pt idx="354">
                  <c:v>6.5409581479954895</c:v>
                </c:pt>
                <c:pt idx="355">
                  <c:v>6.5639802626691468</c:v>
                </c:pt>
                <c:pt idx="356">
                  <c:v>6.5855812591530718</c:v>
                </c:pt>
                <c:pt idx="357">
                  <c:v>6.6085028405748787</c:v>
                </c:pt>
                <c:pt idx="358">
                  <c:v>6.6331462309297793</c:v>
                </c:pt>
                <c:pt idx="359">
                  <c:v>6.6568975528555434</c:v>
                </c:pt>
                <c:pt idx="360">
                  <c:v>6.684524090463932</c:v>
                </c:pt>
                <c:pt idx="361">
                  <c:v>6.7190572624744176</c:v>
                </c:pt>
                <c:pt idx="362">
                  <c:v>6.7497534153726271</c:v>
                </c:pt>
                <c:pt idx="363">
                  <c:v>6.7802711022656146</c:v>
                </c:pt>
                <c:pt idx="364">
                  <c:v>6.8117024923589913</c:v>
                </c:pt>
                <c:pt idx="365">
                  <c:v>6.8339441963657448</c:v>
                </c:pt>
                <c:pt idx="366">
                  <c:v>6.8560920535201495</c:v>
                </c:pt>
                <c:pt idx="367">
                  <c:v>6.8782399106745542</c:v>
                </c:pt>
                <c:pt idx="368">
                  <c:v>6.9001109196145283</c:v>
                </c:pt>
                <c:pt idx="369">
                  <c:v>6.9218011764145029</c:v>
                </c:pt>
                <c:pt idx="370">
                  <c:v>6.9436721853544769</c:v>
                </c:pt>
                <c:pt idx="371">
                  <c:v>6.9658200425088816</c:v>
                </c:pt>
                <c:pt idx="372">
                  <c:v>6.9876003003744165</c:v>
                </c:pt>
                <c:pt idx="373">
                  <c:v>7.0095628198120474</c:v>
                </c:pt>
                <c:pt idx="374">
                  <c:v>7.0317106769664521</c:v>
                </c:pt>
                <c:pt idx="375">
                  <c:v>7.053490934831987</c:v>
                </c:pt>
                <c:pt idx="376">
                  <c:v>7.0745714253765408</c:v>
                </c:pt>
                <c:pt idx="377">
                  <c:v>7.0955675939589167</c:v>
                </c:pt>
                <c:pt idx="378">
                  <c:v>7.1164801124672588</c:v>
                </c:pt>
                <c:pt idx="379">
                  <c:v>7.1374762810496346</c:v>
                </c:pt>
                <c:pt idx="380">
                  <c:v>7.1585567715941885</c:v>
                </c:pt>
                <c:pt idx="381">
                  <c:v>7.1798943412917247</c:v>
                </c:pt>
                <c:pt idx="382">
                  <c:v>7.2012319109892609</c:v>
                </c:pt>
                <c:pt idx="383">
                  <c:v>7.2226565728080114</c:v>
                </c:pt>
                <c:pt idx="384">
                  <c:v>7.2439941425055476</c:v>
                </c:pt>
                <c:pt idx="385">
                  <c:v>7.2650746330501015</c:v>
                </c:pt>
                <c:pt idx="386">
                  <c:v>7.2862401255726574</c:v>
                </c:pt>
                <c:pt idx="387">
                  <c:v>7.3073206161172113</c:v>
                </c:pt>
                <c:pt idx="388">
                  <c:v>7.3284861086397672</c:v>
                </c:pt>
                <c:pt idx="389">
                  <c:v>7.3494822772221431</c:v>
                </c:pt>
                <c:pt idx="390">
                  <c:v>7.370647769744699</c:v>
                </c:pt>
                <c:pt idx="391">
                  <c:v>7.3915602882530411</c:v>
                </c:pt>
                <c:pt idx="392">
                  <c:v>7.412640778797595</c:v>
                </c:pt>
                <c:pt idx="393">
                  <c:v>7.4338062713201509</c:v>
                </c:pt>
                <c:pt idx="394">
                  <c:v>7.4549717638427069</c:v>
                </c:pt>
                <c:pt idx="395">
                  <c:v>7.4764842316525177</c:v>
                </c:pt>
                <c:pt idx="396">
                  <c:v>7.4980852281364427</c:v>
                </c:pt>
                <c:pt idx="397">
                  <c:v>7.5197754849364173</c:v>
                </c:pt>
                <c:pt idx="398">
                  <c:v>7.5412879527462282</c:v>
                </c:pt>
                <c:pt idx="399">
                  <c:v>7.5628889492301532</c:v>
                </c:pt>
                <c:pt idx="400">
                  <c:v>7.584140132005837</c:v>
                </c:pt>
                <c:pt idx="401">
                  <c:v>7.6054777017033732</c:v>
                </c:pt>
                <c:pt idx="402">
                  <c:v>7.6268152714009094</c:v>
                </c:pt>
                <c:pt idx="403">
                  <c:v>7.6481528410984456</c:v>
                </c:pt>
                <c:pt idx="404">
                  <c:v>7.6697538375823706</c:v>
                </c:pt>
                <c:pt idx="405">
                  <c:v>7.6922819154604563</c:v>
                </c:pt>
                <c:pt idx="406">
                  <c:v>7.7089455413194843</c:v>
                </c:pt>
                <c:pt idx="407">
                  <c:v>7.7260433984712558</c:v>
                </c:pt>
                <c:pt idx="408">
                  <c:v>7.7433099844764985</c:v>
                </c:pt>
                <c:pt idx="409">
                  <c:v>7.7601338375072482</c:v>
                </c:pt>
                <c:pt idx="410">
                  <c:v>7.7761859541604403</c:v>
                </c:pt>
                <c:pt idx="411">
                  <c:v>7.7933959284082892</c:v>
                </c:pt>
                <c:pt idx="412">
                  <c:v>7.811189291613692</c:v>
                </c:pt>
                <c:pt idx="413">
                  <c:v>7.829478637068723</c:v>
                </c:pt>
                <c:pt idx="414">
                  <c:v>7.8468022085063263</c:v>
                </c:pt>
                <c:pt idx="415">
                  <c:v>7.8637893999160156</c:v>
                </c:pt>
                <c:pt idx="416">
                  <c:v>7.880831744544567</c:v>
                </c:pt>
                <c:pt idx="417">
                  <c:v>7.8971839007613704</c:v>
                </c:pt>
                <c:pt idx="418">
                  <c:v>7.9152218462788753</c:v>
                </c:pt>
                <c:pt idx="419">
                  <c:v>7.9311280345988564</c:v>
                </c:pt>
                <c:pt idx="420">
                  <c:v>7.9490428542083915</c:v>
                </c:pt>
                <c:pt idx="421">
                  <c:v>7.9664815324329554</c:v>
                </c:pt>
                <c:pt idx="422">
                  <c:v>7.9833053854637051</c:v>
                </c:pt>
                <c:pt idx="423">
                  <c:v>7.9996575416805085</c:v>
                </c:pt>
                <c:pt idx="424">
                  <c:v>8.0163211675395374</c:v>
                </c:pt>
                <c:pt idx="425">
                  <c:v>8.0342973392710224</c:v>
                </c:pt>
                <c:pt idx="426">
                  <c:v>8.0521512241199815</c:v>
                </c:pt>
                <c:pt idx="427">
                  <c:v>8.0700051089689406</c:v>
                </c:pt>
                <c:pt idx="428">
                  <c:v>8.0881052542985739</c:v>
                </c:pt>
                <c:pt idx="429">
                  <c:v>8.1057787968763311</c:v>
                </c:pt>
                <c:pt idx="430">
                  <c:v>8.1231597311332653</c:v>
                </c:pt>
                <c:pt idx="431">
                  <c:v>8.1412598764628985</c:v>
                </c:pt>
                <c:pt idx="432">
                  <c:v>8.158192270480944</c:v>
                </c:pt>
                <c:pt idx="433">
                  <c:v>8.1762924158105772</c:v>
                </c:pt>
                <c:pt idx="434">
                  <c:v>8.1936159872481813</c:v>
                </c:pt>
                <c:pt idx="435">
                  <c:v>8.2106031786578697</c:v>
                </c:pt>
                <c:pt idx="436">
                  <c:v>8.2288925241129007</c:v>
                </c:pt>
                <c:pt idx="437">
                  <c:v>8.2467464089618598</c:v>
                </c:pt>
                <c:pt idx="438">
                  <c:v>8.2644199515396171</c:v>
                </c:pt>
                <c:pt idx="439">
                  <c:v>8.2828376432785422</c:v>
                </c:pt>
                <c:pt idx="440">
                  <c:v>8.3008755887960461</c:v>
                </c:pt>
                <c:pt idx="441">
                  <c:v>8.3176456914976242</c:v>
                </c:pt>
                <c:pt idx="442">
                  <c:v>8.3353192340753814</c:v>
                </c:pt>
                <c:pt idx="443">
                  <c:v>8.3531731189243406</c:v>
                </c:pt>
                <c:pt idx="444">
                  <c:v>8.3715908106632657</c:v>
                </c:pt>
                <c:pt idx="445">
                  <c:v>8.3892050460511651</c:v>
                </c:pt>
                <c:pt idx="446">
                  <c:v>8.4069382965430357</c:v>
                </c:pt>
                <c:pt idx="447">
                  <c:v>8.4248531161525708</c:v>
                </c:pt>
                <c:pt idx="448">
                  <c:v>8.4439405421365485</c:v>
                </c:pt>
                <c:pt idx="449">
                  <c:v>8.4612071281417922</c:v>
                </c:pt>
                <c:pt idx="450">
                  <c:v>8.4776618057141864</c:v>
                </c:pt>
                <c:pt idx="451">
                  <c:v>8.4939127101897096</c:v>
                </c:pt>
                <c:pt idx="452">
                  <c:v>8.5120754857800005</c:v>
                </c:pt>
                <c:pt idx="453">
                  <c:v>8.5303648312350315</c:v>
                </c:pt>
                <c:pt idx="454">
                  <c:v>8.5496627802997143</c:v>
                </c:pt>
                <c:pt idx="455">
                  <c:v>8.568890040906286</c:v>
                </c:pt>
                <c:pt idx="456">
                  <c:v>8.5952671371153002</c:v>
                </c:pt>
                <c:pt idx="457">
                  <c:v>8.6175088411220546</c:v>
                </c:pt>
                <c:pt idx="458">
                  <c:v>8.6612508590020028</c:v>
                </c:pt>
                <c:pt idx="459">
                  <c:v>8.7042757946216245</c:v>
                </c:pt>
                <c:pt idx="460">
                  <c:v>8.7344427035043477</c:v>
                </c:pt>
                <c:pt idx="461">
                  <c:v>8.7600477871413904</c:v>
                </c:pt>
                <c:pt idx="462">
                  <c:v>8.7844619366557808</c:v>
                </c:pt>
                <c:pt idx="463">
                  <c:v>8.8076877868575227</c:v>
                </c:pt>
                <c:pt idx="464">
                  <c:v>8.8282722658598516</c:v>
                </c:pt>
                <c:pt idx="465">
                  <c:v>8.855754161910081</c:v>
                </c:pt>
                <c:pt idx="466">
                  <c:v>8.8765013640665789</c:v>
                </c:pt>
                <c:pt idx="467">
                  <c:v>8.9099347535289599</c:v>
                </c:pt>
              </c:numCache>
            </c:numRef>
          </c:xVal>
          <c:yVal>
            <c:numRef>
              <c:f>bytime!$D$2:$D$469</c:f>
              <c:numCache>
                <c:formatCode>General</c:formatCode>
                <c:ptCount val="468"/>
                <c:pt idx="0">
                  <c:v>68.540145985401466</c:v>
                </c:pt>
                <c:pt idx="1">
                  <c:v>46.423357664233578</c:v>
                </c:pt>
                <c:pt idx="2">
                  <c:v>57.153284671532845</c:v>
                </c:pt>
                <c:pt idx="3">
                  <c:v>63.065693430656935</c:v>
                </c:pt>
                <c:pt idx="4">
                  <c:v>44.89051094890511</c:v>
                </c:pt>
                <c:pt idx="5">
                  <c:v>53.430656934306569</c:v>
                </c:pt>
                <c:pt idx="6">
                  <c:v>45.32846715328467</c:v>
                </c:pt>
                <c:pt idx="7">
                  <c:v>45.10948905109489</c:v>
                </c:pt>
                <c:pt idx="8">
                  <c:v>38.540145985401459</c:v>
                </c:pt>
                <c:pt idx="9">
                  <c:v>71.167883211678827</c:v>
                </c:pt>
                <c:pt idx="10">
                  <c:v>68.978102189781026</c:v>
                </c:pt>
                <c:pt idx="11">
                  <c:v>65.693430656934311</c:v>
                </c:pt>
                <c:pt idx="12">
                  <c:v>48.175182481751825</c:v>
                </c:pt>
                <c:pt idx="13">
                  <c:v>43.795620437956202</c:v>
                </c:pt>
                <c:pt idx="14">
                  <c:v>40.072992700729927</c:v>
                </c:pt>
                <c:pt idx="15">
                  <c:v>28.029197080291972</c:v>
                </c:pt>
                <c:pt idx="16">
                  <c:v>40.291970802919707</c:v>
                </c:pt>
                <c:pt idx="17">
                  <c:v>35.036496350364963</c:v>
                </c:pt>
                <c:pt idx="18">
                  <c:v>41.824817518248175</c:v>
                </c:pt>
                <c:pt idx="19">
                  <c:v>59.78102189781022</c:v>
                </c:pt>
                <c:pt idx="20">
                  <c:v>63.284671532846716</c:v>
                </c:pt>
                <c:pt idx="21">
                  <c:v>67.664233576642332</c:v>
                </c:pt>
                <c:pt idx="22">
                  <c:v>72.262773722627742</c:v>
                </c:pt>
                <c:pt idx="23">
                  <c:v>66.131386861313871</c:v>
                </c:pt>
                <c:pt idx="24">
                  <c:v>72.700729927007302</c:v>
                </c:pt>
                <c:pt idx="25">
                  <c:v>61.532846715328468</c:v>
                </c:pt>
                <c:pt idx="26">
                  <c:v>67.664233576642332</c:v>
                </c:pt>
                <c:pt idx="27">
                  <c:v>62.846715328467155</c:v>
                </c:pt>
                <c:pt idx="28">
                  <c:v>69.635036496350367</c:v>
                </c:pt>
                <c:pt idx="29">
                  <c:v>69.854014598540147</c:v>
                </c:pt>
                <c:pt idx="30">
                  <c:v>71.824817518248182</c:v>
                </c:pt>
                <c:pt idx="31">
                  <c:v>72.262773722627742</c:v>
                </c:pt>
                <c:pt idx="32">
                  <c:v>74.452554744525543</c:v>
                </c:pt>
                <c:pt idx="33">
                  <c:v>71.605839416058387</c:v>
                </c:pt>
                <c:pt idx="34">
                  <c:v>70.510948905109487</c:v>
                </c:pt>
                <c:pt idx="35">
                  <c:v>68.540145985401466</c:v>
                </c:pt>
                <c:pt idx="36">
                  <c:v>72.700729927007302</c:v>
                </c:pt>
                <c:pt idx="37">
                  <c:v>71.824817518248182</c:v>
                </c:pt>
                <c:pt idx="38">
                  <c:v>69.416058394160586</c:v>
                </c:pt>
                <c:pt idx="39">
                  <c:v>73.357664233576642</c:v>
                </c:pt>
                <c:pt idx="40">
                  <c:v>70.510948905109487</c:v>
                </c:pt>
                <c:pt idx="41">
                  <c:v>73.357664233576642</c:v>
                </c:pt>
                <c:pt idx="42">
                  <c:v>70.729927007299267</c:v>
                </c:pt>
                <c:pt idx="43">
                  <c:v>63.941605839416056</c:v>
                </c:pt>
                <c:pt idx="44">
                  <c:v>67.226277372262771</c:v>
                </c:pt>
                <c:pt idx="45">
                  <c:v>67.883211678832112</c:v>
                </c:pt>
                <c:pt idx="46">
                  <c:v>66.131386861313871</c:v>
                </c:pt>
                <c:pt idx="47">
                  <c:v>63.941605839416056</c:v>
                </c:pt>
                <c:pt idx="48">
                  <c:v>64.379562043795616</c:v>
                </c:pt>
                <c:pt idx="49">
                  <c:v>63.065693430656935</c:v>
                </c:pt>
                <c:pt idx="50">
                  <c:v>55.839416058394164</c:v>
                </c:pt>
                <c:pt idx="51">
                  <c:v>68.321167883211672</c:v>
                </c:pt>
                <c:pt idx="52">
                  <c:v>69.854014598540147</c:v>
                </c:pt>
                <c:pt idx="53">
                  <c:v>68.102189781021892</c:v>
                </c:pt>
                <c:pt idx="54">
                  <c:v>66.350364963503651</c:v>
                </c:pt>
                <c:pt idx="55">
                  <c:v>68.321167883211672</c:v>
                </c:pt>
                <c:pt idx="56">
                  <c:v>70.291970802919707</c:v>
                </c:pt>
                <c:pt idx="57">
                  <c:v>67.445255474452551</c:v>
                </c:pt>
                <c:pt idx="58">
                  <c:v>66.569343065693431</c:v>
                </c:pt>
                <c:pt idx="59">
                  <c:v>68.540145985401466</c:v>
                </c:pt>
                <c:pt idx="60">
                  <c:v>66.569343065693431</c:v>
                </c:pt>
                <c:pt idx="61">
                  <c:v>71.167883211678827</c:v>
                </c:pt>
                <c:pt idx="62">
                  <c:v>77.080291970802918</c:v>
                </c:pt>
                <c:pt idx="63">
                  <c:v>72.700729927007302</c:v>
                </c:pt>
                <c:pt idx="64">
                  <c:v>74.452554744525543</c:v>
                </c:pt>
                <c:pt idx="65">
                  <c:v>70.729927007299267</c:v>
                </c:pt>
                <c:pt idx="66">
                  <c:v>71.605839416058387</c:v>
                </c:pt>
                <c:pt idx="67">
                  <c:v>69.635036496350367</c:v>
                </c:pt>
                <c:pt idx="68">
                  <c:v>65.255474452554751</c:v>
                </c:pt>
                <c:pt idx="69">
                  <c:v>67.445255474452551</c:v>
                </c:pt>
                <c:pt idx="70">
                  <c:v>70.948905109489047</c:v>
                </c:pt>
                <c:pt idx="71">
                  <c:v>70.291970802919707</c:v>
                </c:pt>
                <c:pt idx="72">
                  <c:v>70.072992700729927</c:v>
                </c:pt>
                <c:pt idx="73">
                  <c:v>70.948905109489047</c:v>
                </c:pt>
                <c:pt idx="74">
                  <c:v>75.985401459854018</c:v>
                </c:pt>
                <c:pt idx="75">
                  <c:v>74.890510948905103</c:v>
                </c:pt>
                <c:pt idx="76">
                  <c:v>79.489051094890513</c:v>
                </c:pt>
                <c:pt idx="77">
                  <c:v>72.700729927007302</c:v>
                </c:pt>
                <c:pt idx="78">
                  <c:v>76.204379562043798</c:v>
                </c:pt>
                <c:pt idx="79">
                  <c:v>72.043795620437962</c:v>
                </c:pt>
                <c:pt idx="80">
                  <c:v>74.233576642335763</c:v>
                </c:pt>
                <c:pt idx="81">
                  <c:v>68.102189781021892</c:v>
                </c:pt>
                <c:pt idx="82">
                  <c:v>71.605839416058387</c:v>
                </c:pt>
                <c:pt idx="83">
                  <c:v>69.854014598540147</c:v>
                </c:pt>
                <c:pt idx="84">
                  <c:v>72.043795620437962</c:v>
                </c:pt>
                <c:pt idx="85">
                  <c:v>72.700729927007302</c:v>
                </c:pt>
                <c:pt idx="86">
                  <c:v>67.226277372262771</c:v>
                </c:pt>
                <c:pt idx="87">
                  <c:v>70.291970802919707</c:v>
                </c:pt>
                <c:pt idx="88">
                  <c:v>73.576642335766422</c:v>
                </c:pt>
                <c:pt idx="89">
                  <c:v>74.671532846715323</c:v>
                </c:pt>
                <c:pt idx="90">
                  <c:v>73.795620437956202</c:v>
                </c:pt>
                <c:pt idx="91">
                  <c:v>72.919708029197082</c:v>
                </c:pt>
                <c:pt idx="92">
                  <c:v>71.824817518248182</c:v>
                </c:pt>
                <c:pt idx="93">
                  <c:v>74.233576642335763</c:v>
                </c:pt>
                <c:pt idx="94">
                  <c:v>74.671532846715323</c:v>
                </c:pt>
                <c:pt idx="95">
                  <c:v>71.605839416058387</c:v>
                </c:pt>
                <c:pt idx="96">
                  <c:v>74.233576642335763</c:v>
                </c:pt>
                <c:pt idx="97">
                  <c:v>69.635036496350367</c:v>
                </c:pt>
                <c:pt idx="98">
                  <c:v>64.379562043795616</c:v>
                </c:pt>
                <c:pt idx="99">
                  <c:v>70.291970802919707</c:v>
                </c:pt>
                <c:pt idx="100">
                  <c:v>80.583941605839414</c:v>
                </c:pt>
                <c:pt idx="101">
                  <c:v>74.233576642335763</c:v>
                </c:pt>
                <c:pt idx="102">
                  <c:v>65.912408759124091</c:v>
                </c:pt>
                <c:pt idx="103">
                  <c:v>63.065693430656935</c:v>
                </c:pt>
                <c:pt idx="104">
                  <c:v>73.357664233576642</c:v>
                </c:pt>
                <c:pt idx="105">
                  <c:v>68.102189781021892</c:v>
                </c:pt>
                <c:pt idx="106">
                  <c:v>66.569343065693431</c:v>
                </c:pt>
                <c:pt idx="107">
                  <c:v>60.875912408759127</c:v>
                </c:pt>
                <c:pt idx="108">
                  <c:v>61.970802919708028</c:v>
                </c:pt>
                <c:pt idx="109">
                  <c:v>62.627737226277375</c:v>
                </c:pt>
                <c:pt idx="110">
                  <c:v>55.839416058394164</c:v>
                </c:pt>
                <c:pt idx="111">
                  <c:v>63.284671532846716</c:v>
                </c:pt>
                <c:pt idx="112">
                  <c:v>59.56204379562044</c:v>
                </c:pt>
                <c:pt idx="113">
                  <c:v>61.751824817518248</c:v>
                </c:pt>
                <c:pt idx="114">
                  <c:v>60.65693430656934</c:v>
                </c:pt>
                <c:pt idx="115">
                  <c:v>62.627737226277375</c:v>
                </c:pt>
                <c:pt idx="116">
                  <c:v>62.627737226277375</c:v>
                </c:pt>
                <c:pt idx="117">
                  <c:v>62.408759124087588</c:v>
                </c:pt>
                <c:pt idx="118">
                  <c:v>62.408759124087588</c:v>
                </c:pt>
                <c:pt idx="119">
                  <c:v>62.627737226277375</c:v>
                </c:pt>
                <c:pt idx="120">
                  <c:v>62.627737226277375</c:v>
                </c:pt>
                <c:pt idx="121">
                  <c:v>62.627737226277375</c:v>
                </c:pt>
                <c:pt idx="122">
                  <c:v>62.627737226277375</c:v>
                </c:pt>
                <c:pt idx="123">
                  <c:v>62.627737226277375</c:v>
                </c:pt>
                <c:pt idx="124">
                  <c:v>62.627737226277375</c:v>
                </c:pt>
                <c:pt idx="125">
                  <c:v>61.532846715328468</c:v>
                </c:pt>
                <c:pt idx="126">
                  <c:v>61.751824817518248</c:v>
                </c:pt>
                <c:pt idx="127">
                  <c:v>61.532846715328468</c:v>
                </c:pt>
                <c:pt idx="128">
                  <c:v>61.751824817518248</c:v>
                </c:pt>
                <c:pt idx="129">
                  <c:v>61.751824817518248</c:v>
                </c:pt>
                <c:pt idx="130">
                  <c:v>61.532846715328468</c:v>
                </c:pt>
                <c:pt idx="131">
                  <c:v>61.751824817518248</c:v>
                </c:pt>
                <c:pt idx="132">
                  <c:v>61.751824817518248</c:v>
                </c:pt>
                <c:pt idx="133">
                  <c:v>60.65693430656934</c:v>
                </c:pt>
                <c:pt idx="134">
                  <c:v>60.43795620437956</c:v>
                </c:pt>
                <c:pt idx="135">
                  <c:v>60.43795620437956</c:v>
                </c:pt>
                <c:pt idx="136">
                  <c:v>60.65693430656934</c:v>
                </c:pt>
                <c:pt idx="137">
                  <c:v>60.65693430656934</c:v>
                </c:pt>
                <c:pt idx="138">
                  <c:v>60.43795620437956</c:v>
                </c:pt>
                <c:pt idx="139">
                  <c:v>60.65693430656934</c:v>
                </c:pt>
                <c:pt idx="140">
                  <c:v>60.65693430656934</c:v>
                </c:pt>
                <c:pt idx="141">
                  <c:v>60.65693430656934</c:v>
                </c:pt>
                <c:pt idx="142">
                  <c:v>60.21897810218978</c:v>
                </c:pt>
                <c:pt idx="143">
                  <c:v>60.65693430656934</c:v>
                </c:pt>
                <c:pt idx="144">
                  <c:v>60.65693430656934</c:v>
                </c:pt>
                <c:pt idx="145">
                  <c:v>60.43795620437956</c:v>
                </c:pt>
                <c:pt idx="146">
                  <c:v>60.43795620437956</c:v>
                </c:pt>
                <c:pt idx="147">
                  <c:v>60.65693430656934</c:v>
                </c:pt>
                <c:pt idx="148">
                  <c:v>60.65693430656934</c:v>
                </c:pt>
                <c:pt idx="149">
                  <c:v>60.43795620437956</c:v>
                </c:pt>
                <c:pt idx="150">
                  <c:v>60.65693430656934</c:v>
                </c:pt>
                <c:pt idx="151">
                  <c:v>60.65693430656934</c:v>
                </c:pt>
                <c:pt idx="152">
                  <c:v>60.43795620437956</c:v>
                </c:pt>
                <c:pt idx="153">
                  <c:v>60.43795620437956</c:v>
                </c:pt>
                <c:pt idx="154">
                  <c:v>60.65693430656934</c:v>
                </c:pt>
                <c:pt idx="155">
                  <c:v>58.467153284671532</c:v>
                </c:pt>
                <c:pt idx="156">
                  <c:v>58.686131386861312</c:v>
                </c:pt>
                <c:pt idx="157">
                  <c:v>58.686131386861312</c:v>
                </c:pt>
                <c:pt idx="158">
                  <c:v>58.467153284671532</c:v>
                </c:pt>
                <c:pt idx="159">
                  <c:v>59.56204379562044</c:v>
                </c:pt>
                <c:pt idx="160">
                  <c:v>59.78102189781022</c:v>
                </c:pt>
                <c:pt idx="161">
                  <c:v>59.56204379562044</c:v>
                </c:pt>
                <c:pt idx="162">
                  <c:v>59.56204379562044</c:v>
                </c:pt>
                <c:pt idx="163">
                  <c:v>59.56204379562044</c:v>
                </c:pt>
                <c:pt idx="164">
                  <c:v>58.467153284671532</c:v>
                </c:pt>
                <c:pt idx="165">
                  <c:v>60.65693430656934</c:v>
                </c:pt>
                <c:pt idx="166">
                  <c:v>60.43795620437956</c:v>
                </c:pt>
                <c:pt idx="167">
                  <c:v>59.78102189781022</c:v>
                </c:pt>
                <c:pt idx="168">
                  <c:v>58.905109489051092</c:v>
                </c:pt>
                <c:pt idx="169">
                  <c:v>58.686131386861312</c:v>
                </c:pt>
                <c:pt idx="170">
                  <c:v>58.686131386861312</c:v>
                </c:pt>
                <c:pt idx="171">
                  <c:v>60.65693430656934</c:v>
                </c:pt>
                <c:pt idx="172">
                  <c:v>60.875912408759127</c:v>
                </c:pt>
                <c:pt idx="173">
                  <c:v>60.875912408759127</c:v>
                </c:pt>
                <c:pt idx="174">
                  <c:v>58.905109489051092</c:v>
                </c:pt>
                <c:pt idx="175">
                  <c:v>58.686131386861312</c:v>
                </c:pt>
                <c:pt idx="176">
                  <c:v>58.686131386861312</c:v>
                </c:pt>
                <c:pt idx="177">
                  <c:v>58.686131386861312</c:v>
                </c:pt>
                <c:pt idx="178">
                  <c:v>66.788321167883211</c:v>
                </c:pt>
                <c:pt idx="179">
                  <c:v>63.722627737226276</c:v>
                </c:pt>
                <c:pt idx="180">
                  <c:v>59.78102189781022</c:v>
                </c:pt>
                <c:pt idx="181">
                  <c:v>59.78102189781022</c:v>
                </c:pt>
                <c:pt idx="182">
                  <c:v>59.78102189781022</c:v>
                </c:pt>
                <c:pt idx="183">
                  <c:v>61.751824817518248</c:v>
                </c:pt>
                <c:pt idx="184">
                  <c:v>59.78102189781022</c:v>
                </c:pt>
                <c:pt idx="185">
                  <c:v>59.78102189781022</c:v>
                </c:pt>
                <c:pt idx="186">
                  <c:v>59.78102189781022</c:v>
                </c:pt>
                <c:pt idx="187">
                  <c:v>59.78102189781022</c:v>
                </c:pt>
                <c:pt idx="188">
                  <c:v>59.78102189781022</c:v>
                </c:pt>
                <c:pt idx="189">
                  <c:v>60</c:v>
                </c:pt>
                <c:pt idx="190">
                  <c:v>59.78102189781022</c:v>
                </c:pt>
                <c:pt idx="191">
                  <c:v>59.78102189781022</c:v>
                </c:pt>
                <c:pt idx="192">
                  <c:v>59.78102189781022</c:v>
                </c:pt>
                <c:pt idx="193">
                  <c:v>59.78102189781022</c:v>
                </c:pt>
                <c:pt idx="194">
                  <c:v>65.912408759124091</c:v>
                </c:pt>
                <c:pt idx="195">
                  <c:v>68.978102189781026</c:v>
                </c:pt>
                <c:pt idx="196">
                  <c:v>68.102189781021892</c:v>
                </c:pt>
                <c:pt idx="197">
                  <c:v>68.540145985401466</c:v>
                </c:pt>
                <c:pt idx="198">
                  <c:v>68.759124087591246</c:v>
                </c:pt>
                <c:pt idx="199">
                  <c:v>69.854014598540147</c:v>
                </c:pt>
                <c:pt idx="200">
                  <c:v>64.598540145985396</c:v>
                </c:pt>
                <c:pt idx="201">
                  <c:v>60.65693430656934</c:v>
                </c:pt>
                <c:pt idx="202">
                  <c:v>62.846715328467155</c:v>
                </c:pt>
                <c:pt idx="203">
                  <c:v>63.284671532846716</c:v>
                </c:pt>
                <c:pt idx="204">
                  <c:v>61.532846715328468</c:v>
                </c:pt>
                <c:pt idx="205">
                  <c:v>66.788321167883211</c:v>
                </c:pt>
                <c:pt idx="206">
                  <c:v>65.912408759124091</c:v>
                </c:pt>
                <c:pt idx="207">
                  <c:v>62.189781021897808</c:v>
                </c:pt>
                <c:pt idx="208">
                  <c:v>57.591240875912412</c:v>
                </c:pt>
                <c:pt idx="209">
                  <c:v>64.817518248175176</c:v>
                </c:pt>
                <c:pt idx="210">
                  <c:v>65.03649635036497</c:v>
                </c:pt>
                <c:pt idx="211">
                  <c:v>63.284671532846716</c:v>
                </c:pt>
                <c:pt idx="212">
                  <c:v>54.525547445255476</c:v>
                </c:pt>
                <c:pt idx="213">
                  <c:v>56.496350364963504</c:v>
                </c:pt>
                <c:pt idx="214">
                  <c:v>46.861313868613138</c:v>
                </c:pt>
                <c:pt idx="215">
                  <c:v>36.788321167883211</c:v>
                </c:pt>
                <c:pt idx="216">
                  <c:v>39.197080291970806</c:v>
                </c:pt>
                <c:pt idx="217">
                  <c:v>55.401459854014597</c:v>
                </c:pt>
                <c:pt idx="218">
                  <c:v>38.321167883211679</c:v>
                </c:pt>
                <c:pt idx="219">
                  <c:v>29.124087591240876</c:v>
                </c:pt>
                <c:pt idx="220">
                  <c:v>58.905109489051092</c:v>
                </c:pt>
                <c:pt idx="221">
                  <c:v>56.496350364963504</c:v>
                </c:pt>
                <c:pt idx="222">
                  <c:v>53.868613138686129</c:v>
                </c:pt>
                <c:pt idx="223">
                  <c:v>51.678832116788321</c:v>
                </c:pt>
                <c:pt idx="224">
                  <c:v>54.525547445255476</c:v>
                </c:pt>
                <c:pt idx="225">
                  <c:v>42.262773722627735</c:v>
                </c:pt>
                <c:pt idx="226">
                  <c:v>55.839416058394164</c:v>
                </c:pt>
                <c:pt idx="227">
                  <c:v>55.401459854014597</c:v>
                </c:pt>
                <c:pt idx="228">
                  <c:v>61.094890510948908</c:v>
                </c:pt>
                <c:pt idx="229">
                  <c:v>60.43795620437956</c:v>
                </c:pt>
                <c:pt idx="230">
                  <c:v>63.941605839416056</c:v>
                </c:pt>
                <c:pt idx="231">
                  <c:v>62.408759124087588</c:v>
                </c:pt>
                <c:pt idx="232">
                  <c:v>62.189781021897808</c:v>
                </c:pt>
                <c:pt idx="233">
                  <c:v>62.627737226277375</c:v>
                </c:pt>
                <c:pt idx="234">
                  <c:v>67.664233576642332</c:v>
                </c:pt>
                <c:pt idx="235">
                  <c:v>60.875912408759127</c:v>
                </c:pt>
                <c:pt idx="236">
                  <c:v>65.474452554744531</c:v>
                </c:pt>
                <c:pt idx="237">
                  <c:v>67.883211678832112</c:v>
                </c:pt>
                <c:pt idx="238">
                  <c:v>67.445255474452551</c:v>
                </c:pt>
                <c:pt idx="239">
                  <c:v>66.569343065693431</c:v>
                </c:pt>
                <c:pt idx="240">
                  <c:v>74.014598540145982</c:v>
                </c:pt>
                <c:pt idx="241">
                  <c:v>74.233576642335763</c:v>
                </c:pt>
                <c:pt idx="242">
                  <c:v>68.540145985401466</c:v>
                </c:pt>
                <c:pt idx="243">
                  <c:v>70.510948905109487</c:v>
                </c:pt>
                <c:pt idx="244">
                  <c:v>70.510948905109487</c:v>
                </c:pt>
                <c:pt idx="245">
                  <c:v>73.576642335766422</c:v>
                </c:pt>
                <c:pt idx="246">
                  <c:v>73.357664233576642</c:v>
                </c:pt>
                <c:pt idx="247">
                  <c:v>65.912408759124091</c:v>
                </c:pt>
                <c:pt idx="248">
                  <c:v>66.131386861313871</c:v>
                </c:pt>
                <c:pt idx="249">
                  <c:v>71.167883211678827</c:v>
                </c:pt>
                <c:pt idx="250">
                  <c:v>70.948905109489047</c:v>
                </c:pt>
                <c:pt idx="251">
                  <c:v>68.540145985401466</c:v>
                </c:pt>
                <c:pt idx="252">
                  <c:v>64.160583941605836</c:v>
                </c:pt>
                <c:pt idx="253">
                  <c:v>65.255474452554751</c:v>
                </c:pt>
                <c:pt idx="254">
                  <c:v>55.839416058394164</c:v>
                </c:pt>
                <c:pt idx="255">
                  <c:v>48.175182481751825</c:v>
                </c:pt>
                <c:pt idx="256">
                  <c:v>58.905109489051092</c:v>
                </c:pt>
                <c:pt idx="257">
                  <c:v>67.883211678832112</c:v>
                </c:pt>
                <c:pt idx="258">
                  <c:v>63.941605839416056</c:v>
                </c:pt>
                <c:pt idx="259">
                  <c:v>65.03649635036497</c:v>
                </c:pt>
                <c:pt idx="260">
                  <c:v>68.102189781021892</c:v>
                </c:pt>
                <c:pt idx="261">
                  <c:v>62.189781021897808</c:v>
                </c:pt>
                <c:pt idx="262">
                  <c:v>65.255474452554751</c:v>
                </c:pt>
                <c:pt idx="263">
                  <c:v>57.591240875912412</c:v>
                </c:pt>
                <c:pt idx="264">
                  <c:v>58.029197080291972</c:v>
                </c:pt>
                <c:pt idx="265">
                  <c:v>50.364963503649633</c:v>
                </c:pt>
                <c:pt idx="266">
                  <c:v>48.394160583941606</c:v>
                </c:pt>
                <c:pt idx="267">
                  <c:v>47.737226277372265</c:v>
                </c:pt>
                <c:pt idx="268">
                  <c:v>57.153284671532845</c:v>
                </c:pt>
                <c:pt idx="269">
                  <c:v>63.722627737226276</c:v>
                </c:pt>
                <c:pt idx="270">
                  <c:v>58.686131386861312</c:v>
                </c:pt>
                <c:pt idx="271">
                  <c:v>60</c:v>
                </c:pt>
                <c:pt idx="272">
                  <c:v>61.751824817518248</c:v>
                </c:pt>
                <c:pt idx="273">
                  <c:v>61.751824817518248</c:v>
                </c:pt>
                <c:pt idx="274">
                  <c:v>64.379562043795616</c:v>
                </c:pt>
                <c:pt idx="275">
                  <c:v>62.408759124087588</c:v>
                </c:pt>
                <c:pt idx="276">
                  <c:v>61.970802919708028</c:v>
                </c:pt>
                <c:pt idx="277">
                  <c:v>60.875912408759127</c:v>
                </c:pt>
                <c:pt idx="278">
                  <c:v>56.934306569343065</c:v>
                </c:pt>
                <c:pt idx="279">
                  <c:v>48.613138686131386</c:v>
                </c:pt>
                <c:pt idx="280">
                  <c:v>66.131386861313871</c:v>
                </c:pt>
                <c:pt idx="281">
                  <c:v>67.664233576642332</c:v>
                </c:pt>
                <c:pt idx="282">
                  <c:v>66.569343065693431</c:v>
                </c:pt>
                <c:pt idx="283">
                  <c:v>68.540145985401466</c:v>
                </c:pt>
                <c:pt idx="284">
                  <c:v>61.532846715328468</c:v>
                </c:pt>
                <c:pt idx="285">
                  <c:v>63.941605839416056</c:v>
                </c:pt>
                <c:pt idx="286">
                  <c:v>60</c:v>
                </c:pt>
                <c:pt idx="287">
                  <c:v>64.379562043795616</c:v>
                </c:pt>
                <c:pt idx="288">
                  <c:v>64.160583941605836</c:v>
                </c:pt>
                <c:pt idx="289">
                  <c:v>63.941605839416056</c:v>
                </c:pt>
                <c:pt idx="290">
                  <c:v>67.883211678832112</c:v>
                </c:pt>
                <c:pt idx="291">
                  <c:v>67.664233576642332</c:v>
                </c:pt>
                <c:pt idx="292">
                  <c:v>69.197080291970806</c:v>
                </c:pt>
                <c:pt idx="293">
                  <c:v>66.350364963503651</c:v>
                </c:pt>
                <c:pt idx="294">
                  <c:v>73.357664233576642</c:v>
                </c:pt>
                <c:pt idx="295">
                  <c:v>74.452554744525543</c:v>
                </c:pt>
                <c:pt idx="296">
                  <c:v>72.919708029197082</c:v>
                </c:pt>
                <c:pt idx="297">
                  <c:v>64.817518248175176</c:v>
                </c:pt>
                <c:pt idx="298">
                  <c:v>70.072992700729927</c:v>
                </c:pt>
                <c:pt idx="299">
                  <c:v>71.167883211678827</c:v>
                </c:pt>
                <c:pt idx="300">
                  <c:v>82.992700729927009</c:v>
                </c:pt>
                <c:pt idx="301">
                  <c:v>69.854014598540147</c:v>
                </c:pt>
                <c:pt idx="302">
                  <c:v>67.883211678832112</c:v>
                </c:pt>
                <c:pt idx="303">
                  <c:v>68.102189781021892</c:v>
                </c:pt>
                <c:pt idx="304">
                  <c:v>66.788321167883211</c:v>
                </c:pt>
                <c:pt idx="305">
                  <c:v>69.635036496350367</c:v>
                </c:pt>
                <c:pt idx="306">
                  <c:v>71.605839416058387</c:v>
                </c:pt>
                <c:pt idx="307">
                  <c:v>73.576642335766422</c:v>
                </c:pt>
                <c:pt idx="308">
                  <c:v>72.700729927007302</c:v>
                </c:pt>
                <c:pt idx="309">
                  <c:v>74.014598540145982</c:v>
                </c:pt>
                <c:pt idx="310">
                  <c:v>74.890510948905103</c:v>
                </c:pt>
                <c:pt idx="311">
                  <c:v>69.635036496350367</c:v>
                </c:pt>
                <c:pt idx="312">
                  <c:v>66.788321167883211</c:v>
                </c:pt>
                <c:pt idx="313">
                  <c:v>69.416058394160586</c:v>
                </c:pt>
                <c:pt idx="314">
                  <c:v>72.481751824817522</c:v>
                </c:pt>
                <c:pt idx="315">
                  <c:v>74.671532846715323</c:v>
                </c:pt>
                <c:pt idx="316">
                  <c:v>77.080291970802918</c:v>
                </c:pt>
                <c:pt idx="317">
                  <c:v>73.576642335766422</c:v>
                </c:pt>
                <c:pt idx="318">
                  <c:v>73.357664233576642</c:v>
                </c:pt>
                <c:pt idx="319">
                  <c:v>71.824817518248182</c:v>
                </c:pt>
                <c:pt idx="320">
                  <c:v>70.291970802919707</c:v>
                </c:pt>
                <c:pt idx="321">
                  <c:v>70.072992700729927</c:v>
                </c:pt>
                <c:pt idx="322">
                  <c:v>70.510948905109487</c:v>
                </c:pt>
                <c:pt idx="323">
                  <c:v>71.386861313868607</c:v>
                </c:pt>
                <c:pt idx="324">
                  <c:v>67.664233576642332</c:v>
                </c:pt>
                <c:pt idx="325">
                  <c:v>70.510948905109487</c:v>
                </c:pt>
                <c:pt idx="326">
                  <c:v>70.291970802919707</c:v>
                </c:pt>
                <c:pt idx="327">
                  <c:v>71.605839416058387</c:v>
                </c:pt>
                <c:pt idx="328">
                  <c:v>68.321167883211672</c:v>
                </c:pt>
                <c:pt idx="329">
                  <c:v>60.43795620437956</c:v>
                </c:pt>
                <c:pt idx="330">
                  <c:v>70.948905109489047</c:v>
                </c:pt>
                <c:pt idx="331">
                  <c:v>68.759124087591246</c:v>
                </c:pt>
                <c:pt idx="332">
                  <c:v>62.627737226277375</c:v>
                </c:pt>
                <c:pt idx="333">
                  <c:v>63.503649635036496</c:v>
                </c:pt>
                <c:pt idx="334">
                  <c:v>62.408759124087588</c:v>
                </c:pt>
                <c:pt idx="335">
                  <c:v>46.423357664233578</c:v>
                </c:pt>
                <c:pt idx="336">
                  <c:v>44.45255474452555</c:v>
                </c:pt>
                <c:pt idx="337">
                  <c:v>36.788321167883211</c:v>
                </c:pt>
                <c:pt idx="338">
                  <c:v>31.751824817518248</c:v>
                </c:pt>
                <c:pt idx="339">
                  <c:v>35.693430656934304</c:v>
                </c:pt>
                <c:pt idx="340">
                  <c:v>38.978102189781019</c:v>
                </c:pt>
                <c:pt idx="341">
                  <c:v>61.751824817518248</c:v>
                </c:pt>
                <c:pt idx="342">
                  <c:v>62.189781021897808</c:v>
                </c:pt>
                <c:pt idx="343">
                  <c:v>63.065693430656935</c:v>
                </c:pt>
                <c:pt idx="344">
                  <c:v>66.131386861313871</c:v>
                </c:pt>
                <c:pt idx="345">
                  <c:v>63.503649635036496</c:v>
                </c:pt>
                <c:pt idx="346">
                  <c:v>69.197080291970806</c:v>
                </c:pt>
                <c:pt idx="347">
                  <c:v>67.007299270072991</c:v>
                </c:pt>
                <c:pt idx="348">
                  <c:v>42.043795620437955</c:v>
                </c:pt>
                <c:pt idx="349">
                  <c:v>44.014598540145982</c:v>
                </c:pt>
                <c:pt idx="350">
                  <c:v>47.080291970802918</c:v>
                </c:pt>
                <c:pt idx="351">
                  <c:v>51.897810218978101</c:v>
                </c:pt>
                <c:pt idx="352">
                  <c:v>54.963503649635037</c:v>
                </c:pt>
                <c:pt idx="353">
                  <c:v>49.708029197080293</c:v>
                </c:pt>
                <c:pt idx="354">
                  <c:v>49.927007299270073</c:v>
                </c:pt>
                <c:pt idx="355">
                  <c:v>53.211678832116789</c:v>
                </c:pt>
                <c:pt idx="356">
                  <c:v>50.145985401459853</c:v>
                </c:pt>
                <c:pt idx="357">
                  <c:v>46.642335766423358</c:v>
                </c:pt>
                <c:pt idx="358">
                  <c:v>48.394160583941606</c:v>
                </c:pt>
                <c:pt idx="359">
                  <c:v>41.605839416058394</c:v>
                </c:pt>
                <c:pt idx="360">
                  <c:v>33.284671532846716</c:v>
                </c:pt>
                <c:pt idx="361">
                  <c:v>37.445255474452551</c:v>
                </c:pt>
                <c:pt idx="362">
                  <c:v>37.664233576642339</c:v>
                </c:pt>
                <c:pt idx="363">
                  <c:v>36.569343065693431</c:v>
                </c:pt>
                <c:pt idx="364">
                  <c:v>51.678832116788321</c:v>
                </c:pt>
                <c:pt idx="365">
                  <c:v>51.897810218978101</c:v>
                </c:pt>
                <c:pt idx="366">
                  <c:v>51.897810218978101</c:v>
                </c:pt>
                <c:pt idx="367">
                  <c:v>52.554744525547449</c:v>
                </c:pt>
                <c:pt idx="368">
                  <c:v>52.992700729927009</c:v>
                </c:pt>
                <c:pt idx="369">
                  <c:v>52.554744525547449</c:v>
                </c:pt>
                <c:pt idx="370">
                  <c:v>51.897810218978101</c:v>
                </c:pt>
                <c:pt idx="371">
                  <c:v>52.773722627737229</c:v>
                </c:pt>
                <c:pt idx="372">
                  <c:v>52.335766423357661</c:v>
                </c:pt>
                <c:pt idx="373">
                  <c:v>51.897810218978101</c:v>
                </c:pt>
                <c:pt idx="374">
                  <c:v>52.773722627737229</c:v>
                </c:pt>
                <c:pt idx="375">
                  <c:v>54.525547445255476</c:v>
                </c:pt>
                <c:pt idx="376">
                  <c:v>54.744525547445257</c:v>
                </c:pt>
                <c:pt idx="377">
                  <c:v>54.963503649635037</c:v>
                </c:pt>
                <c:pt idx="378">
                  <c:v>54.744525547445257</c:v>
                </c:pt>
                <c:pt idx="379">
                  <c:v>54.525547445255476</c:v>
                </c:pt>
                <c:pt idx="380">
                  <c:v>53.868613138686129</c:v>
                </c:pt>
                <c:pt idx="381">
                  <c:v>53.868613138686129</c:v>
                </c:pt>
                <c:pt idx="382">
                  <c:v>53.649635036496349</c:v>
                </c:pt>
                <c:pt idx="383">
                  <c:v>53.868613138686129</c:v>
                </c:pt>
                <c:pt idx="384">
                  <c:v>54.525547445255476</c:v>
                </c:pt>
                <c:pt idx="385">
                  <c:v>54.306569343065696</c:v>
                </c:pt>
                <c:pt idx="386">
                  <c:v>54.525547445255476</c:v>
                </c:pt>
                <c:pt idx="387">
                  <c:v>54.306569343065696</c:v>
                </c:pt>
                <c:pt idx="388">
                  <c:v>54.744525547445257</c:v>
                </c:pt>
                <c:pt idx="389">
                  <c:v>54.306569343065696</c:v>
                </c:pt>
                <c:pt idx="390">
                  <c:v>54.963503649635037</c:v>
                </c:pt>
                <c:pt idx="391">
                  <c:v>54.525547445255476</c:v>
                </c:pt>
                <c:pt idx="392">
                  <c:v>54.306569343065696</c:v>
                </c:pt>
                <c:pt idx="393">
                  <c:v>54.306569343065696</c:v>
                </c:pt>
                <c:pt idx="394">
                  <c:v>53.430656934306569</c:v>
                </c:pt>
                <c:pt idx="395">
                  <c:v>53.211678832116789</c:v>
                </c:pt>
                <c:pt idx="396">
                  <c:v>52.992700729927009</c:v>
                </c:pt>
                <c:pt idx="397">
                  <c:v>53.430656934306569</c:v>
                </c:pt>
                <c:pt idx="398">
                  <c:v>53.211678832116789</c:v>
                </c:pt>
                <c:pt idx="399">
                  <c:v>54.087591240875909</c:v>
                </c:pt>
                <c:pt idx="400">
                  <c:v>53.868613138686129</c:v>
                </c:pt>
                <c:pt idx="401">
                  <c:v>53.868613138686129</c:v>
                </c:pt>
                <c:pt idx="402">
                  <c:v>53.868613138686129</c:v>
                </c:pt>
                <c:pt idx="403">
                  <c:v>53.211678832116789</c:v>
                </c:pt>
                <c:pt idx="404">
                  <c:v>51.021897810218981</c:v>
                </c:pt>
                <c:pt idx="405">
                  <c:v>68.978102189781026</c:v>
                </c:pt>
                <c:pt idx="406">
                  <c:v>67.226277372262771</c:v>
                </c:pt>
                <c:pt idx="407">
                  <c:v>66.569343065693431</c:v>
                </c:pt>
                <c:pt idx="408">
                  <c:v>68.321167883211672</c:v>
                </c:pt>
                <c:pt idx="409">
                  <c:v>71.605839416058387</c:v>
                </c:pt>
                <c:pt idx="410">
                  <c:v>66.788321167883211</c:v>
                </c:pt>
                <c:pt idx="411">
                  <c:v>64.598540145985396</c:v>
                </c:pt>
                <c:pt idx="412">
                  <c:v>62.846715328467155</c:v>
                </c:pt>
                <c:pt idx="413">
                  <c:v>66.350364963503651</c:v>
                </c:pt>
                <c:pt idx="414">
                  <c:v>67.664233576642332</c:v>
                </c:pt>
                <c:pt idx="415">
                  <c:v>67.445255474452551</c:v>
                </c:pt>
                <c:pt idx="416">
                  <c:v>70.291970802919707</c:v>
                </c:pt>
                <c:pt idx="417">
                  <c:v>63.722627737226276</c:v>
                </c:pt>
                <c:pt idx="418">
                  <c:v>72.262773722627742</c:v>
                </c:pt>
                <c:pt idx="419">
                  <c:v>64.160583941605836</c:v>
                </c:pt>
                <c:pt idx="420">
                  <c:v>65.912408759124091</c:v>
                </c:pt>
                <c:pt idx="421">
                  <c:v>68.321167883211672</c:v>
                </c:pt>
                <c:pt idx="422">
                  <c:v>70.291970802919707</c:v>
                </c:pt>
                <c:pt idx="423">
                  <c:v>68.978102189781026</c:v>
                </c:pt>
                <c:pt idx="424">
                  <c:v>63.941605839416056</c:v>
                </c:pt>
                <c:pt idx="425">
                  <c:v>64.379562043795616</c:v>
                </c:pt>
                <c:pt idx="426">
                  <c:v>64.379562043795616</c:v>
                </c:pt>
                <c:pt idx="427">
                  <c:v>63.503649635036496</c:v>
                </c:pt>
                <c:pt idx="428">
                  <c:v>65.03649635036497</c:v>
                </c:pt>
                <c:pt idx="429">
                  <c:v>66.131386861313871</c:v>
                </c:pt>
                <c:pt idx="430">
                  <c:v>63.503649635036496</c:v>
                </c:pt>
                <c:pt idx="431">
                  <c:v>67.883211678832112</c:v>
                </c:pt>
                <c:pt idx="432">
                  <c:v>63.503649635036496</c:v>
                </c:pt>
                <c:pt idx="433">
                  <c:v>66.350364963503651</c:v>
                </c:pt>
                <c:pt idx="434">
                  <c:v>67.664233576642332</c:v>
                </c:pt>
                <c:pt idx="435">
                  <c:v>62.846715328467155</c:v>
                </c:pt>
                <c:pt idx="436">
                  <c:v>64.379562043795616</c:v>
                </c:pt>
                <c:pt idx="437">
                  <c:v>65.03649635036497</c:v>
                </c:pt>
                <c:pt idx="438">
                  <c:v>62.408759124087588</c:v>
                </c:pt>
                <c:pt idx="439">
                  <c:v>63.722627737226276</c:v>
                </c:pt>
                <c:pt idx="440">
                  <c:v>68.540145985401466</c:v>
                </c:pt>
                <c:pt idx="441">
                  <c:v>65.03649635036497</c:v>
                </c:pt>
                <c:pt idx="442">
                  <c:v>64.379562043795616</c:v>
                </c:pt>
                <c:pt idx="443">
                  <c:v>62.408759124087588</c:v>
                </c:pt>
                <c:pt idx="444">
                  <c:v>65.255474452554751</c:v>
                </c:pt>
                <c:pt idx="445">
                  <c:v>64.817518248175176</c:v>
                </c:pt>
                <c:pt idx="446">
                  <c:v>64.160583941605836</c:v>
                </c:pt>
                <c:pt idx="447">
                  <c:v>60.21897810218978</c:v>
                </c:pt>
                <c:pt idx="448">
                  <c:v>66.569343065693431</c:v>
                </c:pt>
                <c:pt idx="449">
                  <c:v>69.854014598540147</c:v>
                </c:pt>
                <c:pt idx="450">
                  <c:v>70.729927007299267</c:v>
                </c:pt>
                <c:pt idx="451">
                  <c:v>63.284671532846716</c:v>
                </c:pt>
                <c:pt idx="452">
                  <c:v>62.846715328467155</c:v>
                </c:pt>
                <c:pt idx="453">
                  <c:v>59.56204379562044</c:v>
                </c:pt>
                <c:pt idx="454">
                  <c:v>59.78102189781022</c:v>
                </c:pt>
                <c:pt idx="455">
                  <c:v>43.576642335766422</c:v>
                </c:pt>
                <c:pt idx="456">
                  <c:v>51.678832116788321</c:v>
                </c:pt>
                <c:pt idx="457">
                  <c:v>26.277372262773724</c:v>
                </c:pt>
                <c:pt idx="458">
                  <c:v>26.715328467153284</c:v>
                </c:pt>
                <c:pt idx="459">
                  <c:v>38.102189781021899</c:v>
                </c:pt>
                <c:pt idx="460">
                  <c:v>44.89051094890511</c:v>
                </c:pt>
                <c:pt idx="461">
                  <c:v>47.080291970802918</c:v>
                </c:pt>
                <c:pt idx="462">
                  <c:v>49.489051094890513</c:v>
                </c:pt>
                <c:pt idx="463">
                  <c:v>55.839416058394164</c:v>
                </c:pt>
                <c:pt idx="464">
                  <c:v>41.824817518248175</c:v>
                </c:pt>
                <c:pt idx="465">
                  <c:v>55.401459854014597</c:v>
                </c:pt>
                <c:pt idx="466">
                  <c:v>34.379562043795623</c:v>
                </c:pt>
                <c:pt idx="467">
                  <c:v>31.532846715328468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829696"/>
        <c:axId val="109319296"/>
      </c:scatterChart>
      <c:valAx>
        <c:axId val="108829696"/>
        <c:scaling>
          <c:orientation val="minMax"/>
          <c:max val="9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Travel Time in Hours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9319296"/>
        <c:crosses val="autoZero"/>
        <c:crossBetween val="midCat"/>
        <c:majorUnit val="0.5"/>
      </c:valAx>
      <c:valAx>
        <c:axId val="1093192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Miles Per Hour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882969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'raw-Range'!$D$2:$D$469</c:f>
              <c:numCache>
                <c:formatCode>General</c:formatCode>
                <c:ptCount val="468"/>
                <c:pt idx="0">
                  <c:v>1.1516314779270633</c:v>
                </c:pt>
                <c:pt idx="1">
                  <c:v>2.3032629558541267</c:v>
                </c:pt>
                <c:pt idx="2">
                  <c:v>3.45489443378119</c:v>
                </c:pt>
                <c:pt idx="3">
                  <c:v>4.6065259117082533</c:v>
                </c:pt>
                <c:pt idx="4">
                  <c:v>5.7581573896353166</c:v>
                </c:pt>
                <c:pt idx="5">
                  <c:v>6.90978886756238</c:v>
                </c:pt>
                <c:pt idx="6">
                  <c:v>8.0614203454894433</c:v>
                </c:pt>
                <c:pt idx="7">
                  <c:v>9.2130518234165066</c:v>
                </c:pt>
                <c:pt idx="8">
                  <c:v>10.36468330134357</c:v>
                </c:pt>
                <c:pt idx="9">
                  <c:v>11.516314779270633</c:v>
                </c:pt>
                <c:pt idx="10">
                  <c:v>12.667946257197697</c:v>
                </c:pt>
                <c:pt idx="11">
                  <c:v>13.81957773512476</c:v>
                </c:pt>
                <c:pt idx="12">
                  <c:v>14.971209213051823</c:v>
                </c:pt>
                <c:pt idx="13">
                  <c:v>16.122840690978887</c:v>
                </c:pt>
                <c:pt idx="14">
                  <c:v>17.274472168905952</c:v>
                </c:pt>
                <c:pt idx="15">
                  <c:v>18.426103646833013</c:v>
                </c:pt>
                <c:pt idx="16">
                  <c:v>19.577735124760078</c:v>
                </c:pt>
                <c:pt idx="17">
                  <c:v>20.72936660268714</c:v>
                </c:pt>
                <c:pt idx="18">
                  <c:v>21.880998080614205</c:v>
                </c:pt>
                <c:pt idx="19">
                  <c:v>23.032629558541267</c:v>
                </c:pt>
                <c:pt idx="20">
                  <c:v>24.184261036468332</c:v>
                </c:pt>
                <c:pt idx="21">
                  <c:v>25.335892514395393</c:v>
                </c:pt>
                <c:pt idx="22">
                  <c:v>26.487523992322458</c:v>
                </c:pt>
                <c:pt idx="23">
                  <c:v>27.63915547024952</c:v>
                </c:pt>
                <c:pt idx="24">
                  <c:v>28.790786948176585</c:v>
                </c:pt>
                <c:pt idx="25">
                  <c:v>29.942418426103647</c:v>
                </c:pt>
                <c:pt idx="26">
                  <c:v>31.094049904030712</c:v>
                </c:pt>
                <c:pt idx="27">
                  <c:v>32.245681381957773</c:v>
                </c:pt>
                <c:pt idx="28">
                  <c:v>33.397312859884835</c:v>
                </c:pt>
                <c:pt idx="29">
                  <c:v>34.548944337811903</c:v>
                </c:pt>
                <c:pt idx="30">
                  <c:v>35.700575815738965</c:v>
                </c:pt>
                <c:pt idx="31">
                  <c:v>36.852207293666027</c:v>
                </c:pt>
                <c:pt idx="32">
                  <c:v>38.003838771593088</c:v>
                </c:pt>
                <c:pt idx="33">
                  <c:v>39.155470249520157</c:v>
                </c:pt>
                <c:pt idx="34">
                  <c:v>40.307101727447218</c:v>
                </c:pt>
                <c:pt idx="35">
                  <c:v>41.45873320537428</c:v>
                </c:pt>
                <c:pt idx="36">
                  <c:v>42.610364683301341</c:v>
                </c:pt>
                <c:pt idx="37">
                  <c:v>43.76199616122841</c:v>
                </c:pt>
                <c:pt idx="38">
                  <c:v>44.913627639155472</c:v>
                </c:pt>
                <c:pt idx="39">
                  <c:v>46.065259117082533</c:v>
                </c:pt>
                <c:pt idx="40">
                  <c:v>47.216890595009595</c:v>
                </c:pt>
                <c:pt idx="41">
                  <c:v>48.368522072936663</c:v>
                </c:pt>
                <c:pt idx="42">
                  <c:v>49.520153550863725</c:v>
                </c:pt>
                <c:pt idx="43">
                  <c:v>50.671785028790786</c:v>
                </c:pt>
                <c:pt idx="44">
                  <c:v>51.823416506717848</c:v>
                </c:pt>
                <c:pt idx="45">
                  <c:v>52.975047984644917</c:v>
                </c:pt>
                <c:pt idx="46">
                  <c:v>54.126679462571978</c:v>
                </c:pt>
                <c:pt idx="47">
                  <c:v>55.27831094049904</c:v>
                </c:pt>
                <c:pt idx="48">
                  <c:v>56.429942418426101</c:v>
                </c:pt>
                <c:pt idx="49">
                  <c:v>57.58157389635317</c:v>
                </c:pt>
                <c:pt idx="50">
                  <c:v>58.733205374280232</c:v>
                </c:pt>
                <c:pt idx="51">
                  <c:v>59.884836852207293</c:v>
                </c:pt>
                <c:pt idx="52">
                  <c:v>61.036468330134355</c:v>
                </c:pt>
                <c:pt idx="53">
                  <c:v>62.188099808061423</c:v>
                </c:pt>
                <c:pt idx="54">
                  <c:v>63.339731285988485</c:v>
                </c:pt>
                <c:pt idx="55">
                  <c:v>64.491362763915546</c:v>
                </c:pt>
                <c:pt idx="56">
                  <c:v>65.642994241842615</c:v>
                </c:pt>
                <c:pt idx="57">
                  <c:v>66.79462571976967</c:v>
                </c:pt>
                <c:pt idx="58">
                  <c:v>67.946257197696738</c:v>
                </c:pt>
                <c:pt idx="59">
                  <c:v>69.097888675623807</c:v>
                </c:pt>
                <c:pt idx="60">
                  <c:v>70.249520153550861</c:v>
                </c:pt>
                <c:pt idx="61">
                  <c:v>71.40115163147793</c:v>
                </c:pt>
                <c:pt idx="62">
                  <c:v>72.552783109404984</c:v>
                </c:pt>
                <c:pt idx="63">
                  <c:v>73.704414587332053</c:v>
                </c:pt>
                <c:pt idx="64">
                  <c:v>74.856046065259122</c:v>
                </c:pt>
                <c:pt idx="65">
                  <c:v>76.007677543186176</c:v>
                </c:pt>
                <c:pt idx="66">
                  <c:v>77.159309021113245</c:v>
                </c:pt>
                <c:pt idx="67">
                  <c:v>78.310940499040314</c:v>
                </c:pt>
                <c:pt idx="68">
                  <c:v>79.462571976967368</c:v>
                </c:pt>
                <c:pt idx="69">
                  <c:v>80.614203454894437</c:v>
                </c:pt>
                <c:pt idx="70">
                  <c:v>81.765834932821491</c:v>
                </c:pt>
                <c:pt idx="71">
                  <c:v>82.91746641074856</c:v>
                </c:pt>
                <c:pt idx="72">
                  <c:v>84.069097888675628</c:v>
                </c:pt>
                <c:pt idx="73">
                  <c:v>85.220729366602683</c:v>
                </c:pt>
                <c:pt idx="74">
                  <c:v>86.372360844529751</c:v>
                </c:pt>
                <c:pt idx="75">
                  <c:v>87.52399232245682</c:v>
                </c:pt>
                <c:pt idx="76">
                  <c:v>88.675623800383875</c:v>
                </c:pt>
                <c:pt idx="77">
                  <c:v>89.827255278310943</c:v>
                </c:pt>
                <c:pt idx="78">
                  <c:v>90.978886756237998</c:v>
                </c:pt>
                <c:pt idx="79">
                  <c:v>92.130518234165066</c:v>
                </c:pt>
                <c:pt idx="80">
                  <c:v>93.282149712092135</c:v>
                </c:pt>
                <c:pt idx="81">
                  <c:v>94.433781190019189</c:v>
                </c:pt>
                <c:pt idx="82">
                  <c:v>95.585412667946258</c:v>
                </c:pt>
                <c:pt idx="83">
                  <c:v>96.737044145873327</c:v>
                </c:pt>
                <c:pt idx="84">
                  <c:v>97.888675623800381</c:v>
                </c:pt>
                <c:pt idx="85">
                  <c:v>99.04030710172745</c:v>
                </c:pt>
                <c:pt idx="86">
                  <c:v>100.1919385796545</c:v>
                </c:pt>
                <c:pt idx="87">
                  <c:v>101.34357005758157</c:v>
                </c:pt>
                <c:pt idx="88">
                  <c:v>102.49520153550864</c:v>
                </c:pt>
                <c:pt idx="89">
                  <c:v>103.6468330134357</c:v>
                </c:pt>
                <c:pt idx="90">
                  <c:v>104.79846449136276</c:v>
                </c:pt>
                <c:pt idx="91">
                  <c:v>105.95009596928983</c:v>
                </c:pt>
                <c:pt idx="92">
                  <c:v>107.10172744721689</c:v>
                </c:pt>
                <c:pt idx="93">
                  <c:v>108.25335892514396</c:v>
                </c:pt>
                <c:pt idx="94">
                  <c:v>109.40499040307101</c:v>
                </c:pt>
                <c:pt idx="95">
                  <c:v>110.55662188099808</c:v>
                </c:pt>
                <c:pt idx="96">
                  <c:v>111.70825335892515</c:v>
                </c:pt>
                <c:pt idx="97">
                  <c:v>112.8598848368522</c:v>
                </c:pt>
                <c:pt idx="98">
                  <c:v>114.01151631477927</c:v>
                </c:pt>
                <c:pt idx="99">
                  <c:v>115.16314779270634</c:v>
                </c:pt>
                <c:pt idx="100">
                  <c:v>116.31477927063339</c:v>
                </c:pt>
                <c:pt idx="101">
                  <c:v>117.46641074856046</c:v>
                </c:pt>
                <c:pt idx="102">
                  <c:v>118.61804222648752</c:v>
                </c:pt>
                <c:pt idx="103">
                  <c:v>119.76967370441459</c:v>
                </c:pt>
                <c:pt idx="104">
                  <c:v>120.92130518234165</c:v>
                </c:pt>
                <c:pt idx="105">
                  <c:v>122.07293666026871</c:v>
                </c:pt>
                <c:pt idx="106">
                  <c:v>123.22456813819578</c:v>
                </c:pt>
                <c:pt idx="107">
                  <c:v>124.37619961612285</c:v>
                </c:pt>
                <c:pt idx="108">
                  <c:v>125.5278310940499</c:v>
                </c:pt>
                <c:pt idx="109">
                  <c:v>126.67946257197697</c:v>
                </c:pt>
                <c:pt idx="110">
                  <c:v>127.83109404990402</c:v>
                </c:pt>
                <c:pt idx="111">
                  <c:v>128.98272552783109</c:v>
                </c:pt>
                <c:pt idx="112">
                  <c:v>130.13435700575815</c:v>
                </c:pt>
                <c:pt idx="113">
                  <c:v>131.28598848368523</c:v>
                </c:pt>
                <c:pt idx="114">
                  <c:v>132.43761996161228</c:v>
                </c:pt>
                <c:pt idx="115">
                  <c:v>133.58925143953934</c:v>
                </c:pt>
                <c:pt idx="116">
                  <c:v>134.74088291746642</c:v>
                </c:pt>
                <c:pt idx="117">
                  <c:v>135.89251439539348</c:v>
                </c:pt>
                <c:pt idx="118">
                  <c:v>137.04414587332053</c:v>
                </c:pt>
                <c:pt idx="119">
                  <c:v>138.19577735124761</c:v>
                </c:pt>
                <c:pt idx="120">
                  <c:v>139.34740882917467</c:v>
                </c:pt>
                <c:pt idx="121">
                  <c:v>140.49904030710172</c:v>
                </c:pt>
                <c:pt idx="122">
                  <c:v>141.65067178502878</c:v>
                </c:pt>
                <c:pt idx="123">
                  <c:v>142.80230326295586</c:v>
                </c:pt>
                <c:pt idx="124">
                  <c:v>143.95393474088291</c:v>
                </c:pt>
                <c:pt idx="125">
                  <c:v>145.10556621880997</c:v>
                </c:pt>
                <c:pt idx="126">
                  <c:v>146.25719769673705</c:v>
                </c:pt>
                <c:pt idx="127">
                  <c:v>147.40882917466411</c:v>
                </c:pt>
                <c:pt idx="128">
                  <c:v>148.56046065259116</c:v>
                </c:pt>
                <c:pt idx="129">
                  <c:v>149.71209213051824</c:v>
                </c:pt>
                <c:pt idx="130">
                  <c:v>150.8637236084453</c:v>
                </c:pt>
                <c:pt idx="131">
                  <c:v>152.01535508637235</c:v>
                </c:pt>
                <c:pt idx="132">
                  <c:v>153.16698656429944</c:v>
                </c:pt>
                <c:pt idx="133">
                  <c:v>154.31861804222649</c:v>
                </c:pt>
                <c:pt idx="134">
                  <c:v>155.47024952015354</c:v>
                </c:pt>
                <c:pt idx="135">
                  <c:v>156.62188099808063</c:v>
                </c:pt>
                <c:pt idx="136">
                  <c:v>157.77351247600768</c:v>
                </c:pt>
                <c:pt idx="137">
                  <c:v>158.92514395393474</c:v>
                </c:pt>
                <c:pt idx="138">
                  <c:v>160.07677543186179</c:v>
                </c:pt>
                <c:pt idx="139">
                  <c:v>161.22840690978887</c:v>
                </c:pt>
                <c:pt idx="140">
                  <c:v>162.38003838771593</c:v>
                </c:pt>
                <c:pt idx="141">
                  <c:v>163.53166986564298</c:v>
                </c:pt>
                <c:pt idx="142">
                  <c:v>164.68330134357007</c:v>
                </c:pt>
                <c:pt idx="143">
                  <c:v>165.83493282149712</c:v>
                </c:pt>
                <c:pt idx="144">
                  <c:v>166.98656429942417</c:v>
                </c:pt>
                <c:pt idx="145">
                  <c:v>168.13819577735126</c:v>
                </c:pt>
                <c:pt idx="146">
                  <c:v>169.28982725527831</c:v>
                </c:pt>
                <c:pt idx="147">
                  <c:v>170.44145873320537</c:v>
                </c:pt>
                <c:pt idx="148">
                  <c:v>171.59309021113245</c:v>
                </c:pt>
                <c:pt idx="149">
                  <c:v>172.7447216890595</c:v>
                </c:pt>
                <c:pt idx="150">
                  <c:v>173.89635316698656</c:v>
                </c:pt>
                <c:pt idx="151">
                  <c:v>175.04798464491364</c:v>
                </c:pt>
                <c:pt idx="152">
                  <c:v>176.19961612284069</c:v>
                </c:pt>
                <c:pt idx="153">
                  <c:v>177.35124760076775</c:v>
                </c:pt>
                <c:pt idx="154">
                  <c:v>178.5028790786948</c:v>
                </c:pt>
                <c:pt idx="155">
                  <c:v>179.65451055662189</c:v>
                </c:pt>
                <c:pt idx="156">
                  <c:v>180.80614203454894</c:v>
                </c:pt>
                <c:pt idx="157">
                  <c:v>181.957773512476</c:v>
                </c:pt>
                <c:pt idx="158">
                  <c:v>183.10940499040308</c:v>
                </c:pt>
                <c:pt idx="159">
                  <c:v>184.26103646833013</c:v>
                </c:pt>
                <c:pt idx="160">
                  <c:v>185.41266794625719</c:v>
                </c:pt>
                <c:pt idx="161">
                  <c:v>186.56429942418427</c:v>
                </c:pt>
                <c:pt idx="162">
                  <c:v>187.71593090211132</c:v>
                </c:pt>
                <c:pt idx="163">
                  <c:v>188.86756238003838</c:v>
                </c:pt>
                <c:pt idx="164">
                  <c:v>190.01919385796546</c:v>
                </c:pt>
                <c:pt idx="165">
                  <c:v>191.17082533589252</c:v>
                </c:pt>
                <c:pt idx="166">
                  <c:v>192.32245681381957</c:v>
                </c:pt>
                <c:pt idx="167">
                  <c:v>193.47408829174665</c:v>
                </c:pt>
                <c:pt idx="168">
                  <c:v>194.62571976967371</c:v>
                </c:pt>
                <c:pt idx="169">
                  <c:v>195.77735124760076</c:v>
                </c:pt>
                <c:pt idx="170">
                  <c:v>196.92898272552782</c:v>
                </c:pt>
                <c:pt idx="171">
                  <c:v>198.0806142034549</c:v>
                </c:pt>
                <c:pt idx="172">
                  <c:v>199.23224568138195</c:v>
                </c:pt>
                <c:pt idx="173">
                  <c:v>200.38387715930901</c:v>
                </c:pt>
                <c:pt idx="174">
                  <c:v>201.53550863723609</c:v>
                </c:pt>
                <c:pt idx="175">
                  <c:v>202.68714011516315</c:v>
                </c:pt>
                <c:pt idx="176">
                  <c:v>203.8387715930902</c:v>
                </c:pt>
                <c:pt idx="177">
                  <c:v>204.99040307101728</c:v>
                </c:pt>
                <c:pt idx="178">
                  <c:v>206.14203454894434</c:v>
                </c:pt>
                <c:pt idx="179">
                  <c:v>207.29366602687139</c:v>
                </c:pt>
                <c:pt idx="180">
                  <c:v>208.44529750479848</c:v>
                </c:pt>
                <c:pt idx="181">
                  <c:v>209.59692898272553</c:v>
                </c:pt>
                <c:pt idx="182">
                  <c:v>210.74856046065258</c:v>
                </c:pt>
                <c:pt idx="183">
                  <c:v>211.90019193857967</c:v>
                </c:pt>
                <c:pt idx="184">
                  <c:v>213.05182341650672</c:v>
                </c:pt>
                <c:pt idx="185">
                  <c:v>214.20345489443378</c:v>
                </c:pt>
                <c:pt idx="186">
                  <c:v>215.35508637236086</c:v>
                </c:pt>
                <c:pt idx="187">
                  <c:v>216.50671785028791</c:v>
                </c:pt>
                <c:pt idx="188">
                  <c:v>217.65834932821497</c:v>
                </c:pt>
                <c:pt idx="189">
                  <c:v>218.80998080614202</c:v>
                </c:pt>
                <c:pt idx="190">
                  <c:v>219.9616122840691</c:v>
                </c:pt>
                <c:pt idx="191">
                  <c:v>221.11324376199616</c:v>
                </c:pt>
                <c:pt idx="192">
                  <c:v>222.26487523992321</c:v>
                </c:pt>
                <c:pt idx="193">
                  <c:v>223.4165067178503</c:v>
                </c:pt>
                <c:pt idx="194">
                  <c:v>224.56813819577735</c:v>
                </c:pt>
                <c:pt idx="195">
                  <c:v>225.71976967370441</c:v>
                </c:pt>
                <c:pt idx="196">
                  <c:v>226.87140115163149</c:v>
                </c:pt>
                <c:pt idx="197">
                  <c:v>228.02303262955854</c:v>
                </c:pt>
                <c:pt idx="198">
                  <c:v>229.1746641074856</c:v>
                </c:pt>
                <c:pt idx="199">
                  <c:v>230.32629558541268</c:v>
                </c:pt>
                <c:pt idx="200">
                  <c:v>231.47792706333973</c:v>
                </c:pt>
                <c:pt idx="201">
                  <c:v>232.62955854126679</c:v>
                </c:pt>
                <c:pt idx="202">
                  <c:v>233.78119001919387</c:v>
                </c:pt>
                <c:pt idx="203">
                  <c:v>234.93282149712093</c:v>
                </c:pt>
                <c:pt idx="204">
                  <c:v>236.08445297504798</c:v>
                </c:pt>
                <c:pt idx="205">
                  <c:v>237.23608445297504</c:v>
                </c:pt>
                <c:pt idx="206">
                  <c:v>238.38771593090212</c:v>
                </c:pt>
                <c:pt idx="207">
                  <c:v>239.53934740882917</c:v>
                </c:pt>
                <c:pt idx="208">
                  <c:v>240.69097888675623</c:v>
                </c:pt>
                <c:pt idx="209">
                  <c:v>241.84261036468331</c:v>
                </c:pt>
                <c:pt idx="210">
                  <c:v>242.99424184261036</c:v>
                </c:pt>
                <c:pt idx="211">
                  <c:v>244.14587332053742</c:v>
                </c:pt>
                <c:pt idx="212">
                  <c:v>245.2975047984645</c:v>
                </c:pt>
                <c:pt idx="213">
                  <c:v>246.44913627639156</c:v>
                </c:pt>
                <c:pt idx="214">
                  <c:v>247.60076775431861</c:v>
                </c:pt>
                <c:pt idx="215">
                  <c:v>248.75239923224569</c:v>
                </c:pt>
                <c:pt idx="216">
                  <c:v>249.90403071017275</c:v>
                </c:pt>
                <c:pt idx="217">
                  <c:v>251.0556621880998</c:v>
                </c:pt>
                <c:pt idx="218">
                  <c:v>252.20729366602689</c:v>
                </c:pt>
                <c:pt idx="219">
                  <c:v>253.35892514395394</c:v>
                </c:pt>
                <c:pt idx="220">
                  <c:v>254.51055662188099</c:v>
                </c:pt>
                <c:pt idx="221">
                  <c:v>255.66218809980805</c:v>
                </c:pt>
                <c:pt idx="222">
                  <c:v>256.8138195777351</c:v>
                </c:pt>
                <c:pt idx="223">
                  <c:v>257.96545105566219</c:v>
                </c:pt>
                <c:pt idx="224">
                  <c:v>259.11708253358927</c:v>
                </c:pt>
                <c:pt idx="225">
                  <c:v>260.26871401151629</c:v>
                </c:pt>
                <c:pt idx="226">
                  <c:v>261.42034548944338</c:v>
                </c:pt>
                <c:pt idx="227">
                  <c:v>262.57197696737046</c:v>
                </c:pt>
                <c:pt idx="228">
                  <c:v>263.72360844529749</c:v>
                </c:pt>
                <c:pt idx="229">
                  <c:v>264.87523992322457</c:v>
                </c:pt>
                <c:pt idx="230">
                  <c:v>266.02687140115165</c:v>
                </c:pt>
                <c:pt idx="231">
                  <c:v>267.17850287907868</c:v>
                </c:pt>
                <c:pt idx="232">
                  <c:v>268.33013435700576</c:v>
                </c:pt>
                <c:pt idx="233">
                  <c:v>269.48176583493284</c:v>
                </c:pt>
                <c:pt idx="234">
                  <c:v>270.63339731285987</c:v>
                </c:pt>
                <c:pt idx="235">
                  <c:v>271.78502879078695</c:v>
                </c:pt>
                <c:pt idx="236">
                  <c:v>272.93666026871404</c:v>
                </c:pt>
                <c:pt idx="237">
                  <c:v>274.08829174664106</c:v>
                </c:pt>
                <c:pt idx="238">
                  <c:v>275.23992322456814</c:v>
                </c:pt>
                <c:pt idx="239">
                  <c:v>276.39155470249523</c:v>
                </c:pt>
                <c:pt idx="240">
                  <c:v>277.54318618042225</c:v>
                </c:pt>
                <c:pt idx="241">
                  <c:v>278.69481765834934</c:v>
                </c:pt>
                <c:pt idx="242">
                  <c:v>279.84644913627642</c:v>
                </c:pt>
                <c:pt idx="243">
                  <c:v>280.99808061420345</c:v>
                </c:pt>
                <c:pt idx="244">
                  <c:v>282.14971209213053</c:v>
                </c:pt>
                <c:pt idx="245">
                  <c:v>283.30134357005755</c:v>
                </c:pt>
                <c:pt idx="246">
                  <c:v>284.45297504798464</c:v>
                </c:pt>
                <c:pt idx="247">
                  <c:v>285.60460652591172</c:v>
                </c:pt>
                <c:pt idx="248">
                  <c:v>286.75623800383875</c:v>
                </c:pt>
                <c:pt idx="249">
                  <c:v>287.90786948176583</c:v>
                </c:pt>
                <c:pt idx="250">
                  <c:v>289.05950095969291</c:v>
                </c:pt>
                <c:pt idx="251">
                  <c:v>290.21113243761994</c:v>
                </c:pt>
                <c:pt idx="252">
                  <c:v>291.36276391554702</c:v>
                </c:pt>
                <c:pt idx="253">
                  <c:v>292.5143953934741</c:v>
                </c:pt>
                <c:pt idx="254">
                  <c:v>293.66602687140113</c:v>
                </c:pt>
                <c:pt idx="255">
                  <c:v>294.81765834932821</c:v>
                </c:pt>
                <c:pt idx="256">
                  <c:v>295.9692898272553</c:v>
                </c:pt>
                <c:pt idx="257">
                  <c:v>297.12092130518232</c:v>
                </c:pt>
                <c:pt idx="258">
                  <c:v>298.2725527831094</c:v>
                </c:pt>
                <c:pt idx="259">
                  <c:v>299.42418426103649</c:v>
                </c:pt>
                <c:pt idx="260">
                  <c:v>300.57581573896351</c:v>
                </c:pt>
                <c:pt idx="261">
                  <c:v>301.7274472168906</c:v>
                </c:pt>
                <c:pt idx="262">
                  <c:v>302.87907869481768</c:v>
                </c:pt>
                <c:pt idx="263">
                  <c:v>304.0307101727447</c:v>
                </c:pt>
                <c:pt idx="264">
                  <c:v>305.18234165067179</c:v>
                </c:pt>
                <c:pt idx="265">
                  <c:v>306.33397312859887</c:v>
                </c:pt>
                <c:pt idx="266">
                  <c:v>307.4856046065259</c:v>
                </c:pt>
                <c:pt idx="267">
                  <c:v>308.63723608445298</c:v>
                </c:pt>
                <c:pt idx="268">
                  <c:v>309.78886756238006</c:v>
                </c:pt>
                <c:pt idx="269">
                  <c:v>310.94049904030709</c:v>
                </c:pt>
                <c:pt idx="270">
                  <c:v>312.09213051823417</c:v>
                </c:pt>
                <c:pt idx="271">
                  <c:v>313.24376199616125</c:v>
                </c:pt>
                <c:pt idx="272">
                  <c:v>314.39539347408828</c:v>
                </c:pt>
                <c:pt idx="273">
                  <c:v>315.54702495201536</c:v>
                </c:pt>
                <c:pt idx="274">
                  <c:v>316.69865642994245</c:v>
                </c:pt>
                <c:pt idx="275">
                  <c:v>317.85028790786947</c:v>
                </c:pt>
                <c:pt idx="276">
                  <c:v>319.00191938579655</c:v>
                </c:pt>
                <c:pt idx="277">
                  <c:v>320.15355086372358</c:v>
                </c:pt>
                <c:pt idx="278">
                  <c:v>321.30518234165066</c:v>
                </c:pt>
                <c:pt idx="279">
                  <c:v>322.45681381957775</c:v>
                </c:pt>
                <c:pt idx="280">
                  <c:v>323.60844529750477</c:v>
                </c:pt>
                <c:pt idx="281">
                  <c:v>324.76007677543186</c:v>
                </c:pt>
                <c:pt idx="282">
                  <c:v>325.91170825335894</c:v>
                </c:pt>
                <c:pt idx="283">
                  <c:v>327.06333973128596</c:v>
                </c:pt>
                <c:pt idx="284">
                  <c:v>328.21497120921305</c:v>
                </c:pt>
                <c:pt idx="285">
                  <c:v>329.36660268714013</c:v>
                </c:pt>
                <c:pt idx="286">
                  <c:v>330.51823416506716</c:v>
                </c:pt>
                <c:pt idx="287">
                  <c:v>331.66986564299424</c:v>
                </c:pt>
                <c:pt idx="288">
                  <c:v>332.82149712092132</c:v>
                </c:pt>
                <c:pt idx="289">
                  <c:v>333.97312859884835</c:v>
                </c:pt>
                <c:pt idx="290">
                  <c:v>335.12476007677543</c:v>
                </c:pt>
                <c:pt idx="291">
                  <c:v>336.27639155470251</c:v>
                </c:pt>
                <c:pt idx="292">
                  <c:v>337.42802303262954</c:v>
                </c:pt>
                <c:pt idx="293">
                  <c:v>338.57965451055662</c:v>
                </c:pt>
                <c:pt idx="294">
                  <c:v>339.73128598848371</c:v>
                </c:pt>
                <c:pt idx="295">
                  <c:v>340.88291746641073</c:v>
                </c:pt>
                <c:pt idx="296">
                  <c:v>342.03454894433781</c:v>
                </c:pt>
                <c:pt idx="297">
                  <c:v>343.1861804222649</c:v>
                </c:pt>
                <c:pt idx="298">
                  <c:v>344.33781190019192</c:v>
                </c:pt>
                <c:pt idx="299">
                  <c:v>345.48944337811901</c:v>
                </c:pt>
                <c:pt idx="300">
                  <c:v>346.64107485604609</c:v>
                </c:pt>
                <c:pt idx="301">
                  <c:v>347.79270633397311</c:v>
                </c:pt>
                <c:pt idx="302">
                  <c:v>348.9443378119002</c:v>
                </c:pt>
                <c:pt idx="303">
                  <c:v>350.09596928982728</c:v>
                </c:pt>
                <c:pt idx="304">
                  <c:v>351.24760076775431</c:v>
                </c:pt>
                <c:pt idx="305">
                  <c:v>352.39923224568139</c:v>
                </c:pt>
                <c:pt idx="306">
                  <c:v>353.55086372360847</c:v>
                </c:pt>
                <c:pt idx="307">
                  <c:v>354.7024952015355</c:v>
                </c:pt>
                <c:pt idx="308">
                  <c:v>355.85412667946258</c:v>
                </c:pt>
                <c:pt idx="309">
                  <c:v>357.00575815738961</c:v>
                </c:pt>
                <c:pt idx="310">
                  <c:v>358.15738963531669</c:v>
                </c:pt>
                <c:pt idx="311">
                  <c:v>359.30902111324377</c:v>
                </c:pt>
                <c:pt idx="312">
                  <c:v>360.4606525911708</c:v>
                </c:pt>
                <c:pt idx="313">
                  <c:v>361.61228406909788</c:v>
                </c:pt>
                <c:pt idx="314">
                  <c:v>362.76391554702496</c:v>
                </c:pt>
                <c:pt idx="315">
                  <c:v>363.91554702495199</c:v>
                </c:pt>
                <c:pt idx="316">
                  <c:v>365.06717850287907</c:v>
                </c:pt>
                <c:pt idx="317">
                  <c:v>366.21880998080616</c:v>
                </c:pt>
                <c:pt idx="318">
                  <c:v>367.37044145873318</c:v>
                </c:pt>
                <c:pt idx="319">
                  <c:v>368.52207293666027</c:v>
                </c:pt>
                <c:pt idx="320">
                  <c:v>369.67370441458735</c:v>
                </c:pt>
                <c:pt idx="321">
                  <c:v>370.82533589251437</c:v>
                </c:pt>
                <c:pt idx="322">
                  <c:v>371.97696737044146</c:v>
                </c:pt>
                <c:pt idx="323">
                  <c:v>373.12859884836854</c:v>
                </c:pt>
                <c:pt idx="324">
                  <c:v>374.28023032629557</c:v>
                </c:pt>
                <c:pt idx="325">
                  <c:v>375.43186180422265</c:v>
                </c:pt>
                <c:pt idx="326">
                  <c:v>376.58349328214973</c:v>
                </c:pt>
                <c:pt idx="327">
                  <c:v>377.73512476007676</c:v>
                </c:pt>
                <c:pt idx="328">
                  <c:v>378.88675623800384</c:v>
                </c:pt>
                <c:pt idx="329">
                  <c:v>380.03838771593092</c:v>
                </c:pt>
                <c:pt idx="330">
                  <c:v>381.19001919385795</c:v>
                </c:pt>
                <c:pt idx="331">
                  <c:v>382.34165067178503</c:v>
                </c:pt>
                <c:pt idx="332">
                  <c:v>383.49328214971212</c:v>
                </c:pt>
                <c:pt idx="333">
                  <c:v>384.64491362763914</c:v>
                </c:pt>
                <c:pt idx="334">
                  <c:v>385.79654510556622</c:v>
                </c:pt>
                <c:pt idx="335">
                  <c:v>386.94817658349331</c:v>
                </c:pt>
                <c:pt idx="336">
                  <c:v>388.09980806142033</c:v>
                </c:pt>
                <c:pt idx="337">
                  <c:v>389.25143953934742</c:v>
                </c:pt>
                <c:pt idx="338">
                  <c:v>390.4030710172745</c:v>
                </c:pt>
                <c:pt idx="339">
                  <c:v>391.55470249520152</c:v>
                </c:pt>
                <c:pt idx="340">
                  <c:v>392.70633397312861</c:v>
                </c:pt>
                <c:pt idx="341">
                  <c:v>393.85796545105563</c:v>
                </c:pt>
                <c:pt idx="342">
                  <c:v>395.00959692898272</c:v>
                </c:pt>
                <c:pt idx="343">
                  <c:v>396.1612284069098</c:v>
                </c:pt>
                <c:pt idx="344">
                  <c:v>397.31285988483683</c:v>
                </c:pt>
                <c:pt idx="345">
                  <c:v>398.46449136276391</c:v>
                </c:pt>
                <c:pt idx="346">
                  <c:v>399.61612284069099</c:v>
                </c:pt>
                <c:pt idx="347">
                  <c:v>400.76775431861802</c:v>
                </c:pt>
                <c:pt idx="348">
                  <c:v>401.9193857965451</c:v>
                </c:pt>
                <c:pt idx="349">
                  <c:v>403.07101727447218</c:v>
                </c:pt>
                <c:pt idx="350">
                  <c:v>404.22264875239921</c:v>
                </c:pt>
                <c:pt idx="351">
                  <c:v>405.37428023032629</c:v>
                </c:pt>
                <c:pt idx="352">
                  <c:v>406.52591170825337</c:v>
                </c:pt>
                <c:pt idx="353">
                  <c:v>407.6775431861804</c:v>
                </c:pt>
                <c:pt idx="354">
                  <c:v>408.82917466410748</c:v>
                </c:pt>
                <c:pt idx="355">
                  <c:v>409.98080614203457</c:v>
                </c:pt>
                <c:pt idx="356">
                  <c:v>411.13243761996159</c:v>
                </c:pt>
                <c:pt idx="357">
                  <c:v>412.28406909788868</c:v>
                </c:pt>
                <c:pt idx="358">
                  <c:v>413.43570057581576</c:v>
                </c:pt>
                <c:pt idx="359">
                  <c:v>414.58733205374278</c:v>
                </c:pt>
                <c:pt idx="360">
                  <c:v>415.73896353166987</c:v>
                </c:pt>
                <c:pt idx="361">
                  <c:v>416.89059500959695</c:v>
                </c:pt>
                <c:pt idx="362">
                  <c:v>418.04222648752398</c:v>
                </c:pt>
                <c:pt idx="363">
                  <c:v>419.19385796545106</c:v>
                </c:pt>
                <c:pt idx="364">
                  <c:v>420.34548944337814</c:v>
                </c:pt>
                <c:pt idx="365">
                  <c:v>421.49712092130517</c:v>
                </c:pt>
                <c:pt idx="366">
                  <c:v>422.64875239923225</c:v>
                </c:pt>
                <c:pt idx="367">
                  <c:v>423.80038387715933</c:v>
                </c:pt>
                <c:pt idx="368">
                  <c:v>424.95201535508636</c:v>
                </c:pt>
                <c:pt idx="369">
                  <c:v>426.10364683301344</c:v>
                </c:pt>
                <c:pt idx="370">
                  <c:v>427.25527831094053</c:v>
                </c:pt>
                <c:pt idx="371">
                  <c:v>428.40690978886755</c:v>
                </c:pt>
                <c:pt idx="372">
                  <c:v>429.55854126679463</c:v>
                </c:pt>
                <c:pt idx="373">
                  <c:v>430.71017274472172</c:v>
                </c:pt>
                <c:pt idx="374">
                  <c:v>431.86180422264874</c:v>
                </c:pt>
                <c:pt idx="375">
                  <c:v>433.01343570057583</c:v>
                </c:pt>
                <c:pt idx="376">
                  <c:v>434.16506717850285</c:v>
                </c:pt>
                <c:pt idx="377">
                  <c:v>435.31669865642993</c:v>
                </c:pt>
                <c:pt idx="378">
                  <c:v>436.46833013435702</c:v>
                </c:pt>
                <c:pt idx="379">
                  <c:v>437.61996161228404</c:v>
                </c:pt>
                <c:pt idx="380">
                  <c:v>438.77159309021113</c:v>
                </c:pt>
                <c:pt idx="381">
                  <c:v>439.92322456813821</c:v>
                </c:pt>
                <c:pt idx="382">
                  <c:v>441.07485604606524</c:v>
                </c:pt>
                <c:pt idx="383">
                  <c:v>442.22648752399232</c:v>
                </c:pt>
                <c:pt idx="384">
                  <c:v>443.3781190019194</c:v>
                </c:pt>
                <c:pt idx="385">
                  <c:v>444.52975047984643</c:v>
                </c:pt>
                <c:pt idx="386">
                  <c:v>445.68138195777351</c:v>
                </c:pt>
                <c:pt idx="387">
                  <c:v>446.83301343570059</c:v>
                </c:pt>
                <c:pt idx="388">
                  <c:v>447.98464491362762</c:v>
                </c:pt>
                <c:pt idx="389">
                  <c:v>449.1362763915547</c:v>
                </c:pt>
                <c:pt idx="390">
                  <c:v>450.28790786948178</c:v>
                </c:pt>
                <c:pt idx="391">
                  <c:v>451.43953934740881</c:v>
                </c:pt>
                <c:pt idx="392">
                  <c:v>452.59117082533589</c:v>
                </c:pt>
                <c:pt idx="393">
                  <c:v>453.74280230326298</c:v>
                </c:pt>
                <c:pt idx="394">
                  <c:v>454.89443378119</c:v>
                </c:pt>
                <c:pt idx="395">
                  <c:v>456.04606525911709</c:v>
                </c:pt>
                <c:pt idx="396">
                  <c:v>457.19769673704417</c:v>
                </c:pt>
                <c:pt idx="397">
                  <c:v>458.34932821497119</c:v>
                </c:pt>
                <c:pt idx="398">
                  <c:v>459.50095969289828</c:v>
                </c:pt>
                <c:pt idx="399">
                  <c:v>460.65259117082536</c:v>
                </c:pt>
                <c:pt idx="400">
                  <c:v>461.80422264875239</c:v>
                </c:pt>
                <c:pt idx="401">
                  <c:v>462.95585412667947</c:v>
                </c:pt>
                <c:pt idx="402">
                  <c:v>464.10748560460655</c:v>
                </c:pt>
                <c:pt idx="403">
                  <c:v>465.25911708253358</c:v>
                </c:pt>
                <c:pt idx="404">
                  <c:v>466.41074856046066</c:v>
                </c:pt>
                <c:pt idx="405">
                  <c:v>467.56238003838774</c:v>
                </c:pt>
                <c:pt idx="406">
                  <c:v>468.71401151631477</c:v>
                </c:pt>
                <c:pt idx="407">
                  <c:v>469.86564299424185</c:v>
                </c:pt>
                <c:pt idx="408">
                  <c:v>471.01727447216888</c:v>
                </c:pt>
                <c:pt idx="409">
                  <c:v>472.16890595009596</c:v>
                </c:pt>
                <c:pt idx="410">
                  <c:v>473.32053742802304</c:v>
                </c:pt>
                <c:pt idx="411">
                  <c:v>474.47216890595007</c:v>
                </c:pt>
                <c:pt idx="412">
                  <c:v>475.62380038387715</c:v>
                </c:pt>
                <c:pt idx="413">
                  <c:v>476.77543186180424</c:v>
                </c:pt>
                <c:pt idx="414">
                  <c:v>477.92706333973126</c:v>
                </c:pt>
                <c:pt idx="415">
                  <c:v>479.07869481765835</c:v>
                </c:pt>
                <c:pt idx="416">
                  <c:v>480.23032629558543</c:v>
                </c:pt>
                <c:pt idx="417">
                  <c:v>481.38195777351245</c:v>
                </c:pt>
                <c:pt idx="418">
                  <c:v>482.53358925143954</c:v>
                </c:pt>
                <c:pt idx="419">
                  <c:v>483.68522072936662</c:v>
                </c:pt>
                <c:pt idx="420">
                  <c:v>484.83685220729365</c:v>
                </c:pt>
                <c:pt idx="421">
                  <c:v>485.98848368522073</c:v>
                </c:pt>
                <c:pt idx="422">
                  <c:v>487.14011516314781</c:v>
                </c:pt>
                <c:pt idx="423">
                  <c:v>488.29174664107484</c:v>
                </c:pt>
                <c:pt idx="424">
                  <c:v>489.44337811900192</c:v>
                </c:pt>
                <c:pt idx="425">
                  <c:v>490.595009596929</c:v>
                </c:pt>
                <c:pt idx="426">
                  <c:v>491.74664107485603</c:v>
                </c:pt>
                <c:pt idx="427">
                  <c:v>492.89827255278311</c:v>
                </c:pt>
                <c:pt idx="428">
                  <c:v>494.0499040307102</c:v>
                </c:pt>
                <c:pt idx="429">
                  <c:v>495.20153550863722</c:v>
                </c:pt>
                <c:pt idx="430">
                  <c:v>496.3531669865643</c:v>
                </c:pt>
                <c:pt idx="431">
                  <c:v>497.50479846449139</c:v>
                </c:pt>
                <c:pt idx="432">
                  <c:v>498.65642994241841</c:v>
                </c:pt>
                <c:pt idx="433">
                  <c:v>499.8080614203455</c:v>
                </c:pt>
                <c:pt idx="434">
                  <c:v>500.95969289827258</c:v>
                </c:pt>
                <c:pt idx="435">
                  <c:v>502.1113243761996</c:v>
                </c:pt>
                <c:pt idx="436">
                  <c:v>503.26295585412669</c:v>
                </c:pt>
                <c:pt idx="437">
                  <c:v>504.41458733205377</c:v>
                </c:pt>
                <c:pt idx="438">
                  <c:v>505.5662188099808</c:v>
                </c:pt>
                <c:pt idx="439">
                  <c:v>506.71785028790788</c:v>
                </c:pt>
                <c:pt idx="440">
                  <c:v>507.86948176583491</c:v>
                </c:pt>
                <c:pt idx="441">
                  <c:v>509.02111324376199</c:v>
                </c:pt>
                <c:pt idx="442">
                  <c:v>510.17274472168907</c:v>
                </c:pt>
                <c:pt idx="443">
                  <c:v>511.3243761996161</c:v>
                </c:pt>
                <c:pt idx="444">
                  <c:v>512.47600767754318</c:v>
                </c:pt>
                <c:pt idx="445">
                  <c:v>513.62763915547021</c:v>
                </c:pt>
                <c:pt idx="446">
                  <c:v>514.77927063339735</c:v>
                </c:pt>
                <c:pt idx="447">
                  <c:v>515.93090211132437</c:v>
                </c:pt>
                <c:pt idx="448">
                  <c:v>517.0825335892514</c:v>
                </c:pt>
                <c:pt idx="449">
                  <c:v>518.23416506717854</c:v>
                </c:pt>
                <c:pt idx="450">
                  <c:v>519.38579654510556</c:v>
                </c:pt>
                <c:pt idx="451">
                  <c:v>520.53742802303259</c:v>
                </c:pt>
                <c:pt idx="452">
                  <c:v>521.68905950095973</c:v>
                </c:pt>
                <c:pt idx="453">
                  <c:v>522.84069097888676</c:v>
                </c:pt>
                <c:pt idx="454">
                  <c:v>523.99232245681378</c:v>
                </c:pt>
                <c:pt idx="455">
                  <c:v>525.14395393474092</c:v>
                </c:pt>
                <c:pt idx="456">
                  <c:v>526.29558541266795</c:v>
                </c:pt>
                <c:pt idx="457">
                  <c:v>527.44721689059497</c:v>
                </c:pt>
                <c:pt idx="458">
                  <c:v>528.59884836852211</c:v>
                </c:pt>
                <c:pt idx="459">
                  <c:v>529.75047984644914</c:v>
                </c:pt>
                <c:pt idx="460">
                  <c:v>530.90211132437616</c:v>
                </c:pt>
                <c:pt idx="461">
                  <c:v>532.0537428023033</c:v>
                </c:pt>
                <c:pt idx="462">
                  <c:v>533.20537428023033</c:v>
                </c:pt>
                <c:pt idx="463">
                  <c:v>534.35700575815736</c:v>
                </c:pt>
                <c:pt idx="464">
                  <c:v>535.5086372360845</c:v>
                </c:pt>
                <c:pt idx="465">
                  <c:v>536.66026871401152</c:v>
                </c:pt>
                <c:pt idx="466">
                  <c:v>537.81190019193855</c:v>
                </c:pt>
                <c:pt idx="467">
                  <c:v>538.96353166986569</c:v>
                </c:pt>
              </c:numCache>
            </c:numRef>
          </c:xVal>
          <c:yVal>
            <c:numRef>
              <c:f>'raw-Range'!$E$2:$E$469</c:f>
              <c:numCache>
                <c:formatCode>General</c:formatCode>
                <c:ptCount val="468"/>
                <c:pt idx="0">
                  <c:v>267.48768472906403</c:v>
                </c:pt>
                <c:pt idx="1">
                  <c:v>266.74876847290642</c:v>
                </c:pt>
                <c:pt idx="2">
                  <c:v>265.27093596059115</c:v>
                </c:pt>
                <c:pt idx="3">
                  <c:v>271.92118226600985</c:v>
                </c:pt>
                <c:pt idx="4">
                  <c:v>270.44334975369458</c:v>
                </c:pt>
                <c:pt idx="5">
                  <c:v>269.70443349753697</c:v>
                </c:pt>
                <c:pt idx="6">
                  <c:v>268.22660098522169</c:v>
                </c:pt>
                <c:pt idx="7">
                  <c:v>266.00985221674875</c:v>
                </c:pt>
                <c:pt idx="8">
                  <c:v>265.27093596059115</c:v>
                </c:pt>
                <c:pt idx="9">
                  <c:v>265.27093596059115</c:v>
                </c:pt>
                <c:pt idx="10">
                  <c:v>263.79310344827587</c:v>
                </c:pt>
                <c:pt idx="11">
                  <c:v>261.57635467980293</c:v>
                </c:pt>
                <c:pt idx="12">
                  <c:v>261.57635467980293</c:v>
                </c:pt>
                <c:pt idx="13">
                  <c:v>260.83743842364532</c:v>
                </c:pt>
                <c:pt idx="14">
                  <c:v>260.09852216748766</c:v>
                </c:pt>
                <c:pt idx="15">
                  <c:v>257.14285714285717</c:v>
                </c:pt>
                <c:pt idx="16">
                  <c:v>253.44827586206895</c:v>
                </c:pt>
                <c:pt idx="17">
                  <c:v>251.23152709359607</c:v>
                </c:pt>
                <c:pt idx="18">
                  <c:v>250.49261083743843</c:v>
                </c:pt>
                <c:pt idx="19">
                  <c:v>249.01477832512316</c:v>
                </c:pt>
                <c:pt idx="20">
                  <c:v>247.53694581280789</c:v>
                </c:pt>
                <c:pt idx="21">
                  <c:v>244.58128078817734</c:v>
                </c:pt>
                <c:pt idx="22">
                  <c:v>244.58128078817734</c:v>
                </c:pt>
                <c:pt idx="23">
                  <c:v>241.62561576354679</c:v>
                </c:pt>
                <c:pt idx="24">
                  <c:v>241.62561576354679</c:v>
                </c:pt>
                <c:pt idx="25">
                  <c:v>240.14778325123152</c:v>
                </c:pt>
                <c:pt idx="26">
                  <c:v>238.66995073891624</c:v>
                </c:pt>
                <c:pt idx="27">
                  <c:v>237.93103448275863</c:v>
                </c:pt>
                <c:pt idx="28">
                  <c:v>236.45320197044336</c:v>
                </c:pt>
                <c:pt idx="29">
                  <c:v>234.97536945812809</c:v>
                </c:pt>
                <c:pt idx="30">
                  <c:v>232.75862068965517</c:v>
                </c:pt>
                <c:pt idx="31">
                  <c:v>231.2807881773399</c:v>
                </c:pt>
                <c:pt idx="32">
                  <c:v>229.80295566502463</c:v>
                </c:pt>
                <c:pt idx="33">
                  <c:v>228.32512315270935</c:v>
                </c:pt>
                <c:pt idx="34">
                  <c:v>225.3694581280788</c:v>
                </c:pt>
                <c:pt idx="35">
                  <c:v>225.3694581280788</c:v>
                </c:pt>
                <c:pt idx="36">
                  <c:v>222.41379310344828</c:v>
                </c:pt>
                <c:pt idx="37">
                  <c:v>222.41379310344828</c:v>
                </c:pt>
                <c:pt idx="38">
                  <c:v>220.19704433497537</c:v>
                </c:pt>
                <c:pt idx="39">
                  <c:v>217.98029556650246</c:v>
                </c:pt>
                <c:pt idx="40">
                  <c:v>217.98029556650246</c:v>
                </c:pt>
                <c:pt idx="41">
                  <c:v>216.50246305418719</c:v>
                </c:pt>
                <c:pt idx="42">
                  <c:v>214.28571428571428</c:v>
                </c:pt>
                <c:pt idx="43">
                  <c:v>213.54679802955664</c:v>
                </c:pt>
                <c:pt idx="44">
                  <c:v>213.54679802955664</c:v>
                </c:pt>
                <c:pt idx="45">
                  <c:v>210.59113300492612</c:v>
                </c:pt>
                <c:pt idx="46">
                  <c:v>210.59113300492612</c:v>
                </c:pt>
                <c:pt idx="47">
                  <c:v>206.89655172413794</c:v>
                </c:pt>
                <c:pt idx="48">
                  <c:v>206.89655172413794</c:v>
                </c:pt>
                <c:pt idx="49">
                  <c:v>205.41871921182266</c:v>
                </c:pt>
                <c:pt idx="50">
                  <c:v>203.94088669950739</c:v>
                </c:pt>
                <c:pt idx="51">
                  <c:v>203.94088669950739</c:v>
                </c:pt>
                <c:pt idx="52">
                  <c:v>201.72413793103448</c:v>
                </c:pt>
                <c:pt idx="53">
                  <c:v>200.2463054187192</c:v>
                </c:pt>
                <c:pt idx="54">
                  <c:v>197.29064039408868</c:v>
                </c:pt>
                <c:pt idx="55">
                  <c:v>197.29064039408868</c:v>
                </c:pt>
                <c:pt idx="56">
                  <c:v>195.81280788177341</c:v>
                </c:pt>
                <c:pt idx="57">
                  <c:v>192.85714285714286</c:v>
                </c:pt>
                <c:pt idx="58">
                  <c:v>192.11822660098522</c:v>
                </c:pt>
                <c:pt idx="59">
                  <c:v>189.16256157635468</c:v>
                </c:pt>
                <c:pt idx="60">
                  <c:v>189.16256157635468</c:v>
                </c:pt>
                <c:pt idx="61">
                  <c:v>186.20689655172413</c:v>
                </c:pt>
                <c:pt idx="62">
                  <c:v>186.20689655172413</c:v>
                </c:pt>
                <c:pt idx="63">
                  <c:v>183.99014778325125</c:v>
                </c:pt>
                <c:pt idx="64">
                  <c:v>182.51231527093597</c:v>
                </c:pt>
                <c:pt idx="65">
                  <c:v>180.29556650246306</c:v>
                </c:pt>
                <c:pt idx="66">
                  <c:v>180.29556650246306</c:v>
                </c:pt>
                <c:pt idx="67">
                  <c:v>178.07881773399015</c:v>
                </c:pt>
                <c:pt idx="68">
                  <c:v>178.07881773399015</c:v>
                </c:pt>
                <c:pt idx="69">
                  <c:v>175.1231527093596</c:v>
                </c:pt>
                <c:pt idx="70">
                  <c:v>175.1231527093596</c:v>
                </c:pt>
                <c:pt idx="71">
                  <c:v>172.16748768472905</c:v>
                </c:pt>
                <c:pt idx="72">
                  <c:v>172.16748768472905</c:v>
                </c:pt>
                <c:pt idx="73">
                  <c:v>169.95073891625617</c:v>
                </c:pt>
                <c:pt idx="74">
                  <c:v>168.4729064039409</c:v>
                </c:pt>
                <c:pt idx="75">
                  <c:v>166.25615763546799</c:v>
                </c:pt>
                <c:pt idx="76">
                  <c:v>164.77832512315271</c:v>
                </c:pt>
                <c:pt idx="77">
                  <c:v>163.30049261083744</c:v>
                </c:pt>
                <c:pt idx="78">
                  <c:v>161.08374384236453</c:v>
                </c:pt>
                <c:pt idx="79">
                  <c:v>159.60591133004925</c:v>
                </c:pt>
                <c:pt idx="80">
                  <c:v>157.38916256157634</c:v>
                </c:pt>
                <c:pt idx="81">
                  <c:v>156.65024630541873</c:v>
                </c:pt>
                <c:pt idx="82">
                  <c:v>156.65024630541873</c:v>
                </c:pt>
                <c:pt idx="83">
                  <c:v>154.43349753694582</c:v>
                </c:pt>
                <c:pt idx="84">
                  <c:v>152.95566502463055</c:v>
                </c:pt>
                <c:pt idx="85">
                  <c:v>150.73891625615764</c:v>
                </c:pt>
                <c:pt idx="86">
                  <c:v>150.73891625615764</c:v>
                </c:pt>
                <c:pt idx="87">
                  <c:v>148.52216748768473</c:v>
                </c:pt>
                <c:pt idx="88">
                  <c:v>145.56650246305418</c:v>
                </c:pt>
                <c:pt idx="89">
                  <c:v>145.56650246305418</c:v>
                </c:pt>
                <c:pt idx="90">
                  <c:v>144.0886699507389</c:v>
                </c:pt>
                <c:pt idx="91">
                  <c:v>142.61083743842366</c:v>
                </c:pt>
                <c:pt idx="92">
                  <c:v>139.65517241379311</c:v>
                </c:pt>
                <c:pt idx="93">
                  <c:v>139.65517241379311</c:v>
                </c:pt>
                <c:pt idx="94">
                  <c:v>138.17733990147784</c:v>
                </c:pt>
                <c:pt idx="95">
                  <c:v>136.69950738916256</c:v>
                </c:pt>
                <c:pt idx="96">
                  <c:v>135.22167487684729</c:v>
                </c:pt>
                <c:pt idx="97">
                  <c:v>133.74384236453201</c:v>
                </c:pt>
                <c:pt idx="98">
                  <c:v>132.26600985221674</c:v>
                </c:pt>
                <c:pt idx="99">
                  <c:v>130.04926108374383</c:v>
                </c:pt>
                <c:pt idx="100">
                  <c:v>130.04926108374383</c:v>
                </c:pt>
                <c:pt idx="101">
                  <c:v>128.57142857142858</c:v>
                </c:pt>
                <c:pt idx="102">
                  <c:v>183.25123152709361</c:v>
                </c:pt>
                <c:pt idx="103">
                  <c:v>242.36453201970443</c:v>
                </c:pt>
                <c:pt idx="104">
                  <c:v>239.40886699507388</c:v>
                </c:pt>
                <c:pt idx="105">
                  <c:v>237.192118226601</c:v>
                </c:pt>
                <c:pt idx="106">
                  <c:v>236.45320197044336</c:v>
                </c:pt>
                <c:pt idx="107">
                  <c:v>236.45320197044336</c:v>
                </c:pt>
                <c:pt idx="108">
                  <c:v>234.97536945812809</c:v>
                </c:pt>
                <c:pt idx="109">
                  <c:v>232.75862068965517</c:v>
                </c:pt>
                <c:pt idx="110">
                  <c:v>232.01970443349754</c:v>
                </c:pt>
                <c:pt idx="111">
                  <c:v>230.54187192118226</c:v>
                </c:pt>
                <c:pt idx="112">
                  <c:v>229.06403940886699</c:v>
                </c:pt>
                <c:pt idx="113">
                  <c:v>227.58620689655172</c:v>
                </c:pt>
                <c:pt idx="114">
                  <c:v>226.84729064039408</c:v>
                </c:pt>
                <c:pt idx="115">
                  <c:v>225.3694581280788</c:v>
                </c:pt>
                <c:pt idx="116">
                  <c:v>224.6305418719212</c:v>
                </c:pt>
                <c:pt idx="117">
                  <c:v>221.67487684729065</c:v>
                </c:pt>
                <c:pt idx="118">
                  <c:v>221.67487684729065</c:v>
                </c:pt>
                <c:pt idx="119">
                  <c:v>220.19704433497537</c:v>
                </c:pt>
                <c:pt idx="120">
                  <c:v>218.7192118226601</c:v>
                </c:pt>
                <c:pt idx="121">
                  <c:v>217.24137931034483</c:v>
                </c:pt>
                <c:pt idx="122">
                  <c:v>215.76354679802955</c:v>
                </c:pt>
                <c:pt idx="123">
                  <c:v>213.54679802955664</c:v>
                </c:pt>
                <c:pt idx="124">
                  <c:v>213.54679802955664</c:v>
                </c:pt>
                <c:pt idx="125">
                  <c:v>209.85221674876848</c:v>
                </c:pt>
                <c:pt idx="126">
                  <c:v>209.11330049261085</c:v>
                </c:pt>
                <c:pt idx="127">
                  <c:v>209.11330049261085</c:v>
                </c:pt>
                <c:pt idx="128">
                  <c:v>206.1576354679803</c:v>
                </c:pt>
                <c:pt idx="129">
                  <c:v>206.1576354679803</c:v>
                </c:pt>
                <c:pt idx="130">
                  <c:v>204.67980295566502</c:v>
                </c:pt>
                <c:pt idx="131">
                  <c:v>202.46305418719211</c:v>
                </c:pt>
                <c:pt idx="132">
                  <c:v>202.46305418719211</c:v>
                </c:pt>
                <c:pt idx="133">
                  <c:v>198.76847290640393</c:v>
                </c:pt>
                <c:pt idx="134">
                  <c:v>198.76847290640393</c:v>
                </c:pt>
                <c:pt idx="135">
                  <c:v>196.55172413793105</c:v>
                </c:pt>
                <c:pt idx="136">
                  <c:v>196.55172413793105</c:v>
                </c:pt>
                <c:pt idx="137">
                  <c:v>195.07389162561577</c:v>
                </c:pt>
                <c:pt idx="138">
                  <c:v>192.11822660098522</c:v>
                </c:pt>
                <c:pt idx="139">
                  <c:v>191.37931034482759</c:v>
                </c:pt>
                <c:pt idx="140">
                  <c:v>189.16256157635468</c:v>
                </c:pt>
                <c:pt idx="141">
                  <c:v>189.16256157635468</c:v>
                </c:pt>
                <c:pt idx="142">
                  <c:v>186.94581280788177</c:v>
                </c:pt>
                <c:pt idx="143">
                  <c:v>186.94581280788177</c:v>
                </c:pt>
                <c:pt idx="144">
                  <c:v>183.99014778325125</c:v>
                </c:pt>
                <c:pt idx="145">
                  <c:v>183.99014778325125</c:v>
                </c:pt>
                <c:pt idx="146">
                  <c:v>181.0344827586207</c:v>
                </c:pt>
                <c:pt idx="147">
                  <c:v>180.29556650246306</c:v>
                </c:pt>
                <c:pt idx="148">
                  <c:v>178.07881773399015</c:v>
                </c:pt>
                <c:pt idx="149">
                  <c:v>178.07881773399015</c:v>
                </c:pt>
                <c:pt idx="150">
                  <c:v>176.60098522167488</c:v>
                </c:pt>
                <c:pt idx="151">
                  <c:v>174.38423645320196</c:v>
                </c:pt>
                <c:pt idx="152">
                  <c:v>174.38423645320196</c:v>
                </c:pt>
                <c:pt idx="153">
                  <c:v>172.16748768472905</c:v>
                </c:pt>
                <c:pt idx="154">
                  <c:v>170.68965517241378</c:v>
                </c:pt>
                <c:pt idx="155">
                  <c:v>169.21182266009853</c:v>
                </c:pt>
                <c:pt idx="156">
                  <c:v>169.21182266009853</c:v>
                </c:pt>
                <c:pt idx="157">
                  <c:v>166.25615763546799</c:v>
                </c:pt>
                <c:pt idx="158">
                  <c:v>165.51724137931035</c:v>
                </c:pt>
                <c:pt idx="159">
                  <c:v>164.77832512315271</c:v>
                </c:pt>
                <c:pt idx="160">
                  <c:v>163.30049261083744</c:v>
                </c:pt>
                <c:pt idx="161">
                  <c:v>161.82266009852216</c:v>
                </c:pt>
                <c:pt idx="162">
                  <c:v>160.34482758620689</c:v>
                </c:pt>
                <c:pt idx="163">
                  <c:v>158.12807881773398</c:v>
                </c:pt>
                <c:pt idx="164">
                  <c:v>157.38916256157634</c:v>
                </c:pt>
                <c:pt idx="165">
                  <c:v>155.9113300492611</c:v>
                </c:pt>
                <c:pt idx="166">
                  <c:v>153.69458128078819</c:v>
                </c:pt>
                <c:pt idx="167">
                  <c:v>153.69458128078819</c:v>
                </c:pt>
                <c:pt idx="168">
                  <c:v>151.47783251231527</c:v>
                </c:pt>
                <c:pt idx="169">
                  <c:v>150.73891625615764</c:v>
                </c:pt>
                <c:pt idx="170">
                  <c:v>149.26108374384236</c:v>
                </c:pt>
                <c:pt idx="171">
                  <c:v>148.52216748768473</c:v>
                </c:pt>
                <c:pt idx="172">
                  <c:v>146.30541871921181</c:v>
                </c:pt>
                <c:pt idx="173">
                  <c:v>146.30541871921181</c:v>
                </c:pt>
                <c:pt idx="174">
                  <c:v>144.82758620689654</c:v>
                </c:pt>
                <c:pt idx="175">
                  <c:v>142.61083743842366</c:v>
                </c:pt>
                <c:pt idx="176">
                  <c:v>140.39408866995075</c:v>
                </c:pt>
                <c:pt idx="177">
                  <c:v>140.39408866995075</c:v>
                </c:pt>
                <c:pt idx="178">
                  <c:v>137.4384236453202</c:v>
                </c:pt>
                <c:pt idx="179">
                  <c:v>137.4384236453202</c:v>
                </c:pt>
                <c:pt idx="180">
                  <c:v>135.96059113300493</c:v>
                </c:pt>
                <c:pt idx="181">
                  <c:v>133.74384236453201</c:v>
                </c:pt>
                <c:pt idx="182">
                  <c:v>132.26600985221674</c:v>
                </c:pt>
                <c:pt idx="183">
                  <c:v>131.5270935960591</c:v>
                </c:pt>
                <c:pt idx="184">
                  <c:v>130.04926108374383</c:v>
                </c:pt>
                <c:pt idx="185">
                  <c:v>127.83251231527093</c:v>
                </c:pt>
                <c:pt idx="186">
                  <c:v>127.83251231527093</c:v>
                </c:pt>
                <c:pt idx="187">
                  <c:v>125.61576354679804</c:v>
                </c:pt>
                <c:pt idx="188">
                  <c:v>125.61576354679804</c:v>
                </c:pt>
                <c:pt idx="189">
                  <c:v>121.92118226600985</c:v>
                </c:pt>
                <c:pt idx="190">
                  <c:v>121.92118226600985</c:v>
                </c:pt>
                <c:pt idx="191">
                  <c:v>120.44334975369458</c:v>
                </c:pt>
                <c:pt idx="192">
                  <c:v>118.22660098522168</c:v>
                </c:pt>
                <c:pt idx="193">
                  <c:v>118.22660098522168</c:v>
                </c:pt>
                <c:pt idx="194">
                  <c:v>116.74876847290641</c:v>
                </c:pt>
                <c:pt idx="195">
                  <c:v>114.53201970443349</c:v>
                </c:pt>
                <c:pt idx="196">
                  <c:v>113.79310344827586</c:v>
                </c:pt>
                <c:pt idx="197">
                  <c:v>110.83743842364532</c:v>
                </c:pt>
                <c:pt idx="198">
                  <c:v>110.83743842364532</c:v>
                </c:pt>
                <c:pt idx="199">
                  <c:v>107.88177339901478</c:v>
                </c:pt>
                <c:pt idx="200">
                  <c:v>107.88177339901478</c:v>
                </c:pt>
                <c:pt idx="201">
                  <c:v>105.66502463054188</c:v>
                </c:pt>
                <c:pt idx="202">
                  <c:v>105.66502463054188</c:v>
                </c:pt>
                <c:pt idx="203">
                  <c:v>104.1871921182266</c:v>
                </c:pt>
                <c:pt idx="204">
                  <c:v>101.97044334975369</c:v>
                </c:pt>
                <c:pt idx="205">
                  <c:v>100.49261083743842</c:v>
                </c:pt>
                <c:pt idx="206">
                  <c:v>99.014778325123146</c:v>
                </c:pt>
                <c:pt idx="207">
                  <c:v>97.536945812807886</c:v>
                </c:pt>
                <c:pt idx="208">
                  <c:v>96.059113300492612</c:v>
                </c:pt>
                <c:pt idx="209">
                  <c:v>96.059113300492612</c:v>
                </c:pt>
                <c:pt idx="210">
                  <c:v>93.103448275862064</c:v>
                </c:pt>
                <c:pt idx="211">
                  <c:v>92.364532019704427</c:v>
                </c:pt>
                <c:pt idx="212">
                  <c:v>92.364532019704427</c:v>
                </c:pt>
                <c:pt idx="213">
                  <c:v>87.931034482758619</c:v>
                </c:pt>
                <c:pt idx="214">
                  <c:v>88.669950738916256</c:v>
                </c:pt>
                <c:pt idx="215">
                  <c:v>87.931034482758619</c:v>
                </c:pt>
                <c:pt idx="216">
                  <c:v>85.714285714285708</c:v>
                </c:pt>
                <c:pt idx="217">
                  <c:v>83.497536945812811</c:v>
                </c:pt>
                <c:pt idx="218">
                  <c:v>82.758620689655174</c:v>
                </c:pt>
                <c:pt idx="219">
                  <c:v>80.541871921182263</c:v>
                </c:pt>
                <c:pt idx="220">
                  <c:v>77.58620689655173</c:v>
                </c:pt>
                <c:pt idx="221">
                  <c:v>76.108374384236456</c:v>
                </c:pt>
                <c:pt idx="222">
                  <c:v>74.630541871921181</c:v>
                </c:pt>
                <c:pt idx="223">
                  <c:v>71.674876847290633</c:v>
                </c:pt>
                <c:pt idx="224">
                  <c:v>70.197044334975374</c:v>
                </c:pt>
                <c:pt idx="225">
                  <c:v>68.7192118226601</c:v>
                </c:pt>
                <c:pt idx="226">
                  <c:v>67.241379310344826</c:v>
                </c:pt>
                <c:pt idx="227">
                  <c:v>66.502463054187189</c:v>
                </c:pt>
                <c:pt idx="228">
                  <c:v>64.285714285714292</c:v>
                </c:pt>
                <c:pt idx="229">
                  <c:v>64.285714285714292</c:v>
                </c:pt>
                <c:pt idx="230">
                  <c:v>62.068965517241381</c:v>
                </c:pt>
                <c:pt idx="231">
                  <c:v>61.330049261083744</c:v>
                </c:pt>
                <c:pt idx="232">
                  <c:v>59.85221674876847</c:v>
                </c:pt>
                <c:pt idx="233">
                  <c:v>57.635467980295566</c:v>
                </c:pt>
                <c:pt idx="234">
                  <c:v>57.635467980295566</c:v>
                </c:pt>
                <c:pt idx="235">
                  <c:v>54.679802955665025</c:v>
                </c:pt>
                <c:pt idx="236">
                  <c:v>54.679802955665025</c:v>
                </c:pt>
                <c:pt idx="237">
                  <c:v>51.724137931034484</c:v>
                </c:pt>
                <c:pt idx="238">
                  <c:v>51.724137931034484</c:v>
                </c:pt>
                <c:pt idx="239">
                  <c:v>49.507389162561573</c:v>
                </c:pt>
                <c:pt idx="240">
                  <c:v>48.768472906403943</c:v>
                </c:pt>
                <c:pt idx="241">
                  <c:v>47.290640394088669</c:v>
                </c:pt>
                <c:pt idx="242">
                  <c:v>45.812807881773402</c:v>
                </c:pt>
                <c:pt idx="243">
                  <c:v>44.334975369458128</c:v>
                </c:pt>
                <c:pt idx="244">
                  <c:v>41.379310344827587</c:v>
                </c:pt>
                <c:pt idx="245">
                  <c:v>39.901477832512313</c:v>
                </c:pt>
                <c:pt idx="246">
                  <c:v>37.684729064039409</c:v>
                </c:pt>
                <c:pt idx="247">
                  <c:v>37.684729064039409</c:v>
                </c:pt>
                <c:pt idx="248">
                  <c:v>35.467980295566505</c:v>
                </c:pt>
                <c:pt idx="249">
                  <c:v>35.467980295566505</c:v>
                </c:pt>
                <c:pt idx="250">
                  <c:v>33.990147783251231</c:v>
                </c:pt>
                <c:pt idx="251">
                  <c:v>31.773399014778324</c:v>
                </c:pt>
                <c:pt idx="252">
                  <c:v>31.773399014778324</c:v>
                </c:pt>
                <c:pt idx="253">
                  <c:v>29.55665024630542</c:v>
                </c:pt>
                <c:pt idx="254">
                  <c:v>28.817733990147783</c:v>
                </c:pt>
                <c:pt idx="255">
                  <c:v>26.600985221674875</c:v>
                </c:pt>
                <c:pt idx="256">
                  <c:v>25.123152709359605</c:v>
                </c:pt>
                <c:pt idx="257">
                  <c:v>24.384236453201972</c:v>
                </c:pt>
                <c:pt idx="258">
                  <c:v>22.167487684729064</c:v>
                </c:pt>
                <c:pt idx="259">
                  <c:v>22.167487684729064</c:v>
                </c:pt>
                <c:pt idx="260">
                  <c:v>19.950738916256157</c:v>
                </c:pt>
                <c:pt idx="261">
                  <c:v>18.472906403940886</c:v>
                </c:pt>
                <c:pt idx="262">
                  <c:v>16.995073891625616</c:v>
                </c:pt>
                <c:pt idx="263">
                  <c:v>16.995073891625616</c:v>
                </c:pt>
                <c:pt idx="264">
                  <c:v>14.77832512315271</c:v>
                </c:pt>
                <c:pt idx="265">
                  <c:v>14.039408866995075</c:v>
                </c:pt>
                <c:pt idx="266">
                  <c:v>13.300492610837438</c:v>
                </c:pt>
                <c:pt idx="267">
                  <c:v>11.822660098522167</c:v>
                </c:pt>
                <c:pt idx="268">
                  <c:v>11.083743842364532</c:v>
                </c:pt>
                <c:pt idx="269">
                  <c:v>8.8669950738916263</c:v>
                </c:pt>
                <c:pt idx="270">
                  <c:v>8.1280788177339893</c:v>
                </c:pt>
                <c:pt idx="271">
                  <c:v>5.9113300492610836</c:v>
                </c:pt>
                <c:pt idx="272">
                  <c:v>5.1724137931034484</c:v>
                </c:pt>
                <c:pt idx="273">
                  <c:v>3.6945812807881775</c:v>
                </c:pt>
                <c:pt idx="274">
                  <c:v>2.9556650246305418</c:v>
                </c:pt>
                <c:pt idx="275">
                  <c:v>1.4778325123152709</c:v>
                </c:pt>
                <c:pt idx="276">
                  <c:v>0</c:v>
                </c:pt>
                <c:pt idx="277">
                  <c:v>0</c:v>
                </c:pt>
                <c:pt idx="278">
                  <c:v>91.625615763546804</c:v>
                </c:pt>
                <c:pt idx="279">
                  <c:v>185.46798029556649</c:v>
                </c:pt>
                <c:pt idx="280">
                  <c:v>184.72906403940885</c:v>
                </c:pt>
                <c:pt idx="281">
                  <c:v>181.0344827586207</c:v>
                </c:pt>
                <c:pt idx="282">
                  <c:v>179.55665024630542</c:v>
                </c:pt>
                <c:pt idx="283">
                  <c:v>177.33990147783251</c:v>
                </c:pt>
                <c:pt idx="284">
                  <c:v>176.60098522167488</c:v>
                </c:pt>
                <c:pt idx="285">
                  <c:v>176.60098522167488</c:v>
                </c:pt>
                <c:pt idx="286">
                  <c:v>173.64532019704433</c:v>
                </c:pt>
                <c:pt idx="287">
                  <c:v>172.16748768472905</c:v>
                </c:pt>
                <c:pt idx="288">
                  <c:v>172.16748768472905</c:v>
                </c:pt>
                <c:pt idx="289">
                  <c:v>170.68965517241378</c:v>
                </c:pt>
                <c:pt idx="290">
                  <c:v>169.21182266009853</c:v>
                </c:pt>
                <c:pt idx="291">
                  <c:v>166.25615763546799</c:v>
                </c:pt>
                <c:pt idx="292">
                  <c:v>165.51724137931035</c:v>
                </c:pt>
                <c:pt idx="293">
                  <c:v>164.03940886699507</c:v>
                </c:pt>
                <c:pt idx="294">
                  <c:v>162.5615763546798</c:v>
                </c:pt>
                <c:pt idx="295">
                  <c:v>160.34482758620689</c:v>
                </c:pt>
                <c:pt idx="296">
                  <c:v>158.12807881773398</c:v>
                </c:pt>
                <c:pt idx="297">
                  <c:v>158.12807881773398</c:v>
                </c:pt>
                <c:pt idx="298">
                  <c:v>156.65024630541873</c:v>
                </c:pt>
                <c:pt idx="299">
                  <c:v>154.43349753694582</c:v>
                </c:pt>
                <c:pt idx="300">
                  <c:v>154.43349753694582</c:v>
                </c:pt>
                <c:pt idx="301">
                  <c:v>152.21674876847291</c:v>
                </c:pt>
                <c:pt idx="302">
                  <c:v>150</c:v>
                </c:pt>
                <c:pt idx="303">
                  <c:v>149.26108374384236</c:v>
                </c:pt>
                <c:pt idx="304">
                  <c:v>148.52216748768473</c:v>
                </c:pt>
                <c:pt idx="305">
                  <c:v>145.56650246305418</c:v>
                </c:pt>
                <c:pt idx="306">
                  <c:v>144.0886699507389</c:v>
                </c:pt>
                <c:pt idx="307">
                  <c:v>141.87192118226602</c:v>
                </c:pt>
                <c:pt idx="308">
                  <c:v>140.39408866995075</c:v>
                </c:pt>
                <c:pt idx="309">
                  <c:v>138.91625615763547</c:v>
                </c:pt>
                <c:pt idx="310">
                  <c:v>136.69950738916256</c:v>
                </c:pt>
                <c:pt idx="311">
                  <c:v>134.48275862068965</c:v>
                </c:pt>
                <c:pt idx="312">
                  <c:v>134.48275862068965</c:v>
                </c:pt>
                <c:pt idx="313">
                  <c:v>131.5270935960591</c:v>
                </c:pt>
                <c:pt idx="314">
                  <c:v>131.5270935960591</c:v>
                </c:pt>
                <c:pt idx="315">
                  <c:v>129.31034482758622</c:v>
                </c:pt>
                <c:pt idx="316">
                  <c:v>127.0935960591133</c:v>
                </c:pt>
                <c:pt idx="317">
                  <c:v>125.61576354679804</c:v>
                </c:pt>
                <c:pt idx="318">
                  <c:v>124.13793103448276</c:v>
                </c:pt>
                <c:pt idx="319">
                  <c:v>122.66009852216749</c:v>
                </c:pt>
                <c:pt idx="320">
                  <c:v>120.44334975369458</c:v>
                </c:pt>
                <c:pt idx="321">
                  <c:v>120.44334975369458</c:v>
                </c:pt>
                <c:pt idx="322">
                  <c:v>118.22660098522168</c:v>
                </c:pt>
                <c:pt idx="323">
                  <c:v>116.74876847290641</c:v>
                </c:pt>
                <c:pt idx="324">
                  <c:v>115.27093596059113</c:v>
                </c:pt>
                <c:pt idx="325">
                  <c:v>113.05418719211822</c:v>
                </c:pt>
                <c:pt idx="326">
                  <c:v>113.05418719211822</c:v>
                </c:pt>
                <c:pt idx="327">
                  <c:v>110.83743842364532</c:v>
                </c:pt>
                <c:pt idx="328">
                  <c:v>108.62068965517241</c:v>
                </c:pt>
                <c:pt idx="329">
                  <c:v>108.62068965517241</c:v>
                </c:pt>
                <c:pt idx="330">
                  <c:v>104.1871921182266</c:v>
                </c:pt>
                <c:pt idx="331">
                  <c:v>103.44827586206897</c:v>
                </c:pt>
                <c:pt idx="332">
                  <c:v>103.44827586206897</c:v>
                </c:pt>
                <c:pt idx="333">
                  <c:v>101.97044334975369</c:v>
                </c:pt>
                <c:pt idx="334">
                  <c:v>99.753694581280783</c:v>
                </c:pt>
                <c:pt idx="335">
                  <c:v>98.275862068965523</c:v>
                </c:pt>
                <c:pt idx="336">
                  <c:v>97.536945812807886</c:v>
                </c:pt>
                <c:pt idx="337">
                  <c:v>96.798029556650249</c:v>
                </c:pt>
                <c:pt idx="338">
                  <c:v>96.059113300492612</c:v>
                </c:pt>
                <c:pt idx="339">
                  <c:v>93.103448275862064</c:v>
                </c:pt>
                <c:pt idx="340">
                  <c:v>90.886699507389167</c:v>
                </c:pt>
                <c:pt idx="341">
                  <c:v>90.14778325123153</c:v>
                </c:pt>
                <c:pt idx="342">
                  <c:v>87.931034482758619</c:v>
                </c:pt>
                <c:pt idx="343">
                  <c:v>86.453201970443345</c:v>
                </c:pt>
                <c:pt idx="344">
                  <c:v>84.236453201970448</c:v>
                </c:pt>
                <c:pt idx="345">
                  <c:v>84.236453201970448</c:v>
                </c:pt>
                <c:pt idx="346">
                  <c:v>82.019704433497537</c:v>
                </c:pt>
                <c:pt idx="347">
                  <c:v>50.985221674876847</c:v>
                </c:pt>
                <c:pt idx="348">
                  <c:v>25.123152709359605</c:v>
                </c:pt>
                <c:pt idx="349">
                  <c:v>17.733990147783253</c:v>
                </c:pt>
                <c:pt idx="350">
                  <c:v>17.733990147783253</c:v>
                </c:pt>
                <c:pt idx="351">
                  <c:v>19.211822660098523</c:v>
                </c:pt>
                <c:pt idx="352">
                  <c:v>18.472906403940886</c:v>
                </c:pt>
                <c:pt idx="353">
                  <c:v>17.733990147783253</c:v>
                </c:pt>
                <c:pt idx="354">
                  <c:v>17.733990147783253</c:v>
                </c:pt>
                <c:pt idx="355">
                  <c:v>17.733990147783253</c:v>
                </c:pt>
                <c:pt idx="356">
                  <c:v>16.995073891625616</c:v>
                </c:pt>
                <c:pt idx="357">
                  <c:v>16.256157635467979</c:v>
                </c:pt>
                <c:pt idx="358">
                  <c:v>15.517241379310345</c:v>
                </c:pt>
                <c:pt idx="359">
                  <c:v>14.77832512315271</c:v>
                </c:pt>
                <c:pt idx="360">
                  <c:v>38.423645320197046</c:v>
                </c:pt>
                <c:pt idx="361">
                  <c:v>38.423645320197046</c:v>
                </c:pt>
                <c:pt idx="362">
                  <c:v>36.206896551724135</c:v>
                </c:pt>
                <c:pt idx="363">
                  <c:v>35.467980295566505</c:v>
                </c:pt>
                <c:pt idx="364">
                  <c:v>33.251231527093594</c:v>
                </c:pt>
                <c:pt idx="365">
                  <c:v>32.512315270935957</c:v>
                </c:pt>
                <c:pt idx="366">
                  <c:v>32.512315270935957</c:v>
                </c:pt>
                <c:pt idx="367">
                  <c:v>30.295566502463053</c:v>
                </c:pt>
                <c:pt idx="368">
                  <c:v>29.55665024630542</c:v>
                </c:pt>
                <c:pt idx="369">
                  <c:v>28.817733990147783</c:v>
                </c:pt>
                <c:pt idx="370">
                  <c:v>28.078817733990149</c:v>
                </c:pt>
                <c:pt idx="371">
                  <c:v>28.078817733990149</c:v>
                </c:pt>
                <c:pt idx="372">
                  <c:v>25.862068965517242</c:v>
                </c:pt>
                <c:pt idx="373">
                  <c:v>25.123152709359605</c:v>
                </c:pt>
                <c:pt idx="374">
                  <c:v>25.123152709359605</c:v>
                </c:pt>
                <c:pt idx="375">
                  <c:v>22.906403940886701</c:v>
                </c:pt>
                <c:pt idx="376">
                  <c:v>23.645320197044335</c:v>
                </c:pt>
                <c:pt idx="377">
                  <c:v>22.906403940886701</c:v>
                </c:pt>
                <c:pt idx="378">
                  <c:v>22.167487684729064</c:v>
                </c:pt>
                <c:pt idx="379">
                  <c:v>21.428571428571427</c:v>
                </c:pt>
                <c:pt idx="380">
                  <c:v>20.689655172413794</c:v>
                </c:pt>
                <c:pt idx="381">
                  <c:v>19.950738916256157</c:v>
                </c:pt>
                <c:pt idx="382">
                  <c:v>19.211822660098523</c:v>
                </c:pt>
                <c:pt idx="383">
                  <c:v>17.733990147783253</c:v>
                </c:pt>
                <c:pt idx="384">
                  <c:v>16.995073891625616</c:v>
                </c:pt>
                <c:pt idx="385">
                  <c:v>16.256157635467979</c:v>
                </c:pt>
                <c:pt idx="386">
                  <c:v>14.039408866995075</c:v>
                </c:pt>
                <c:pt idx="387">
                  <c:v>13.300492610837438</c:v>
                </c:pt>
                <c:pt idx="388">
                  <c:v>12.561576354679802</c:v>
                </c:pt>
                <c:pt idx="389">
                  <c:v>11.822660098522167</c:v>
                </c:pt>
                <c:pt idx="390">
                  <c:v>11.822660098522167</c:v>
                </c:pt>
                <c:pt idx="391">
                  <c:v>9.6059113300492616</c:v>
                </c:pt>
                <c:pt idx="392">
                  <c:v>8.8669950738916263</c:v>
                </c:pt>
                <c:pt idx="393">
                  <c:v>8.1280788177339893</c:v>
                </c:pt>
                <c:pt idx="394">
                  <c:v>6.6502463054187189</c:v>
                </c:pt>
                <c:pt idx="395">
                  <c:v>5.1724137931034484</c:v>
                </c:pt>
                <c:pt idx="396">
                  <c:v>4.4334975369458132</c:v>
                </c:pt>
                <c:pt idx="397">
                  <c:v>2.9556650246305418</c:v>
                </c:pt>
                <c:pt idx="398">
                  <c:v>1.4778325123152709</c:v>
                </c:pt>
                <c:pt idx="399">
                  <c:v>1.4778325123152709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32.512315270935957</c:v>
                </c:pt>
                <c:pt idx="405">
                  <c:v>217.24137931034483</c:v>
                </c:pt>
                <c:pt idx="406">
                  <c:v>215.02463054187191</c:v>
                </c:pt>
                <c:pt idx="407">
                  <c:v>212.807881773399</c:v>
                </c:pt>
                <c:pt idx="408">
                  <c:v>211.33004926108376</c:v>
                </c:pt>
                <c:pt idx="409">
                  <c:v>209.85221674876848</c:v>
                </c:pt>
                <c:pt idx="410">
                  <c:v>208.37438423645321</c:v>
                </c:pt>
                <c:pt idx="411">
                  <c:v>206.1576354679803</c:v>
                </c:pt>
                <c:pt idx="412">
                  <c:v>203.20197044334975</c:v>
                </c:pt>
                <c:pt idx="413">
                  <c:v>203.20197044334975</c:v>
                </c:pt>
                <c:pt idx="414">
                  <c:v>201.72413793103448</c:v>
                </c:pt>
                <c:pt idx="415">
                  <c:v>200.2463054187192</c:v>
                </c:pt>
                <c:pt idx="416">
                  <c:v>198.76847290640393</c:v>
                </c:pt>
                <c:pt idx="417">
                  <c:v>197.29064039408868</c:v>
                </c:pt>
                <c:pt idx="418">
                  <c:v>195.81280788177341</c:v>
                </c:pt>
                <c:pt idx="419">
                  <c:v>194.33497536945814</c:v>
                </c:pt>
                <c:pt idx="420">
                  <c:v>192.11822660098522</c:v>
                </c:pt>
                <c:pt idx="421">
                  <c:v>190.64039408866995</c:v>
                </c:pt>
                <c:pt idx="422">
                  <c:v>189.16256157635468</c:v>
                </c:pt>
                <c:pt idx="423">
                  <c:v>187.6847290640394</c:v>
                </c:pt>
                <c:pt idx="424">
                  <c:v>186.20689655172413</c:v>
                </c:pt>
                <c:pt idx="425">
                  <c:v>184.72906403940885</c:v>
                </c:pt>
                <c:pt idx="426">
                  <c:v>182.51231527093597</c:v>
                </c:pt>
                <c:pt idx="427">
                  <c:v>182.51231527093597</c:v>
                </c:pt>
                <c:pt idx="428">
                  <c:v>181.0344827586207</c:v>
                </c:pt>
                <c:pt idx="429">
                  <c:v>179.55665024630542</c:v>
                </c:pt>
                <c:pt idx="430">
                  <c:v>177.33990147783251</c:v>
                </c:pt>
                <c:pt idx="431">
                  <c:v>175.86206896551724</c:v>
                </c:pt>
                <c:pt idx="432">
                  <c:v>173.64532019704433</c:v>
                </c:pt>
                <c:pt idx="433">
                  <c:v>172.16748768472905</c:v>
                </c:pt>
                <c:pt idx="434">
                  <c:v>172.16748768472905</c:v>
                </c:pt>
                <c:pt idx="435">
                  <c:v>170.68965517241378</c:v>
                </c:pt>
                <c:pt idx="436">
                  <c:v>169.21182266009853</c:v>
                </c:pt>
                <c:pt idx="437">
                  <c:v>167.73399014778326</c:v>
                </c:pt>
                <c:pt idx="438">
                  <c:v>165.51724137931035</c:v>
                </c:pt>
                <c:pt idx="439">
                  <c:v>165.51724137931035</c:v>
                </c:pt>
                <c:pt idx="440">
                  <c:v>164.03940886699507</c:v>
                </c:pt>
                <c:pt idx="441">
                  <c:v>161.82266009852216</c:v>
                </c:pt>
                <c:pt idx="442">
                  <c:v>161.82266009852216</c:v>
                </c:pt>
                <c:pt idx="443">
                  <c:v>158.86699507389162</c:v>
                </c:pt>
                <c:pt idx="444">
                  <c:v>157.38916256157634</c:v>
                </c:pt>
                <c:pt idx="445">
                  <c:v>155.17241379310346</c:v>
                </c:pt>
                <c:pt idx="446">
                  <c:v>154.43349753694582</c:v>
                </c:pt>
                <c:pt idx="447">
                  <c:v>154.43349753694582</c:v>
                </c:pt>
                <c:pt idx="448">
                  <c:v>152.21674876847291</c:v>
                </c:pt>
                <c:pt idx="449">
                  <c:v>150</c:v>
                </c:pt>
                <c:pt idx="450">
                  <c:v>149.26108374384236</c:v>
                </c:pt>
                <c:pt idx="451">
                  <c:v>147.04433497536945</c:v>
                </c:pt>
                <c:pt idx="452">
                  <c:v>146.30541871921181</c:v>
                </c:pt>
                <c:pt idx="453">
                  <c:v>146.30541871921181</c:v>
                </c:pt>
                <c:pt idx="454">
                  <c:v>143.34975369458127</c:v>
                </c:pt>
                <c:pt idx="455">
                  <c:v>142.61083743842366</c:v>
                </c:pt>
                <c:pt idx="456">
                  <c:v>140.39408866995075</c:v>
                </c:pt>
                <c:pt idx="457">
                  <c:v>139.65517241379311</c:v>
                </c:pt>
                <c:pt idx="458">
                  <c:v>136.69950738916256</c:v>
                </c:pt>
                <c:pt idx="459">
                  <c:v>135.96059113300493</c:v>
                </c:pt>
                <c:pt idx="460">
                  <c:v>134.48275862068965</c:v>
                </c:pt>
                <c:pt idx="461">
                  <c:v>132.26600985221674</c:v>
                </c:pt>
                <c:pt idx="462">
                  <c:v>131.5270935960591</c:v>
                </c:pt>
                <c:pt idx="463">
                  <c:v>129.31034482758622</c:v>
                </c:pt>
                <c:pt idx="464">
                  <c:v>128.57142857142858</c:v>
                </c:pt>
                <c:pt idx="465">
                  <c:v>127.83251231527093</c:v>
                </c:pt>
                <c:pt idx="466">
                  <c:v>125.61576354679804</c:v>
                </c:pt>
                <c:pt idx="467">
                  <c:v>124.13793103448276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077056"/>
        <c:axId val="110078592"/>
      </c:scatterChart>
      <c:valAx>
        <c:axId val="11007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0078592"/>
        <c:crosses val="autoZero"/>
        <c:crossBetween val="midCat"/>
      </c:valAx>
      <c:valAx>
        <c:axId val="11007859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0770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'raw-speedmph1'!$D$2:$D$519</c:f>
              <c:numCache>
                <c:formatCode>General</c:formatCode>
                <c:ptCount val="518"/>
                <c:pt idx="0">
                  <c:v>3.829787234042553E-3</c:v>
                </c:pt>
                <c:pt idx="1">
                  <c:v>5.106382978723404E-3</c:v>
                </c:pt>
                <c:pt idx="2">
                  <c:v>6.382978723404255E-3</c:v>
                </c:pt>
                <c:pt idx="3">
                  <c:v>7.659574468085106E-3</c:v>
                </c:pt>
                <c:pt idx="4">
                  <c:v>8.9361702127659579E-3</c:v>
                </c:pt>
                <c:pt idx="5">
                  <c:v>1.0212765957446808E-2</c:v>
                </c:pt>
                <c:pt idx="6">
                  <c:v>1.1489361702127658E-2</c:v>
                </c:pt>
                <c:pt idx="7">
                  <c:v>1.276595744680851E-2</c:v>
                </c:pt>
                <c:pt idx="8">
                  <c:v>1.404255319148936E-2</c:v>
                </c:pt>
                <c:pt idx="9">
                  <c:v>1.5319148936170212E-2</c:v>
                </c:pt>
                <c:pt idx="10">
                  <c:v>1.6595744680851062E-2</c:v>
                </c:pt>
                <c:pt idx="11">
                  <c:v>1.7872340425531916E-2</c:v>
                </c:pt>
                <c:pt idx="12">
                  <c:v>1.9148936170212766E-2</c:v>
                </c:pt>
                <c:pt idx="13">
                  <c:v>2.0425531914893616E-2</c:v>
                </c:pt>
                <c:pt idx="14">
                  <c:v>2.1702127659574466E-2</c:v>
                </c:pt>
                <c:pt idx="15">
                  <c:v>2.2978723404255316E-2</c:v>
                </c:pt>
                <c:pt idx="16">
                  <c:v>2.425531914893617E-2</c:v>
                </c:pt>
                <c:pt idx="17">
                  <c:v>2.553191489361702E-2</c:v>
                </c:pt>
                <c:pt idx="18">
                  <c:v>2.680851063829787E-2</c:v>
                </c:pt>
                <c:pt idx="19">
                  <c:v>2.808510638297872E-2</c:v>
                </c:pt>
                <c:pt idx="20">
                  <c:v>2.9361702127659574E-2</c:v>
                </c:pt>
                <c:pt idx="21">
                  <c:v>3.0638297872340424E-2</c:v>
                </c:pt>
                <c:pt idx="22">
                  <c:v>3.1914893617021274E-2</c:v>
                </c:pt>
                <c:pt idx="23">
                  <c:v>3.3191489361702124E-2</c:v>
                </c:pt>
                <c:pt idx="24">
                  <c:v>3.4468085106382974E-2</c:v>
                </c:pt>
                <c:pt idx="25">
                  <c:v>3.5744680851063831E-2</c:v>
                </c:pt>
                <c:pt idx="26">
                  <c:v>3.7021276595744675E-2</c:v>
                </c:pt>
                <c:pt idx="27">
                  <c:v>3.8297872340425532E-2</c:v>
                </c:pt>
                <c:pt idx="28">
                  <c:v>3.9574468085106382E-2</c:v>
                </c:pt>
                <c:pt idx="29">
                  <c:v>4.0851063829787232E-2</c:v>
                </c:pt>
                <c:pt idx="30">
                  <c:v>4.2127659574468089E-2</c:v>
                </c:pt>
                <c:pt idx="31">
                  <c:v>4.3404255319148932E-2</c:v>
                </c:pt>
                <c:pt idx="32">
                  <c:v>4.4680851063829789E-2</c:v>
                </c:pt>
                <c:pt idx="33">
                  <c:v>4.5957446808510632E-2</c:v>
                </c:pt>
                <c:pt idx="34">
                  <c:v>4.723404255319149E-2</c:v>
                </c:pt>
                <c:pt idx="35">
                  <c:v>4.851063829787234E-2</c:v>
                </c:pt>
                <c:pt idx="36">
                  <c:v>4.978723404255319E-2</c:v>
                </c:pt>
                <c:pt idx="37">
                  <c:v>5.106382978723404E-2</c:v>
                </c:pt>
                <c:pt idx="38">
                  <c:v>5.234042553191489E-2</c:v>
                </c:pt>
                <c:pt idx="39">
                  <c:v>5.361702127659574E-2</c:v>
                </c:pt>
                <c:pt idx="40">
                  <c:v>5.4893617021276597E-2</c:v>
                </c:pt>
                <c:pt idx="41">
                  <c:v>5.617021276595744E-2</c:v>
                </c:pt>
                <c:pt idx="42">
                  <c:v>5.7446808510638298E-2</c:v>
                </c:pt>
                <c:pt idx="43">
                  <c:v>5.8723404255319148E-2</c:v>
                </c:pt>
                <c:pt idx="44">
                  <c:v>0.06</c:v>
                </c:pt>
                <c:pt idx="45">
                  <c:v>6.1276595744680848E-2</c:v>
                </c:pt>
                <c:pt idx="46">
                  <c:v>6.2553191489361698E-2</c:v>
                </c:pt>
                <c:pt idx="47">
                  <c:v>6.3829787234042548E-2</c:v>
                </c:pt>
                <c:pt idx="48">
                  <c:v>6.5106382978723398E-2</c:v>
                </c:pt>
                <c:pt idx="49">
                  <c:v>6.6382978723404248E-2</c:v>
                </c:pt>
                <c:pt idx="50">
                  <c:v>6.7659574468085099E-2</c:v>
                </c:pt>
                <c:pt idx="51">
                  <c:v>6.8936170212765949E-2</c:v>
                </c:pt>
                <c:pt idx="52">
                  <c:v>7.0212765957446813E-2</c:v>
                </c:pt>
                <c:pt idx="53">
                  <c:v>7.1489361702127663E-2</c:v>
                </c:pt>
                <c:pt idx="54">
                  <c:v>7.2765957446808499E-2</c:v>
                </c:pt>
                <c:pt idx="55">
                  <c:v>7.4042553191489349E-2</c:v>
                </c:pt>
                <c:pt idx="56">
                  <c:v>7.5319148936170213E-2</c:v>
                </c:pt>
                <c:pt idx="57">
                  <c:v>7.6595744680851063E-2</c:v>
                </c:pt>
                <c:pt idx="58">
                  <c:v>7.7872340425531913E-2</c:v>
                </c:pt>
                <c:pt idx="59">
                  <c:v>7.9148936170212764E-2</c:v>
                </c:pt>
                <c:pt idx="60">
                  <c:v>8.0425531914893614E-2</c:v>
                </c:pt>
                <c:pt idx="61">
                  <c:v>8.1702127659574464E-2</c:v>
                </c:pt>
                <c:pt idx="62">
                  <c:v>8.2978723404255314E-2</c:v>
                </c:pt>
                <c:pt idx="63">
                  <c:v>8.4255319148936178E-2</c:v>
                </c:pt>
                <c:pt idx="64">
                  <c:v>8.5531914893617014E-2</c:v>
                </c:pt>
                <c:pt idx="65">
                  <c:v>8.6808510638297864E-2</c:v>
                </c:pt>
                <c:pt idx="66">
                  <c:v>8.8085106382978715E-2</c:v>
                </c:pt>
                <c:pt idx="67">
                  <c:v>8.9361702127659579E-2</c:v>
                </c:pt>
                <c:pt idx="68">
                  <c:v>9.0638297872340429E-2</c:v>
                </c:pt>
                <c:pt idx="69">
                  <c:v>9.1914893617021265E-2</c:v>
                </c:pt>
                <c:pt idx="70">
                  <c:v>9.3191489361702115E-2</c:v>
                </c:pt>
                <c:pt idx="71">
                  <c:v>9.4468085106382979E-2</c:v>
                </c:pt>
                <c:pt idx="72">
                  <c:v>9.5744680851063829E-2</c:v>
                </c:pt>
                <c:pt idx="73">
                  <c:v>9.7021276595744679E-2</c:v>
                </c:pt>
                <c:pt idx="74">
                  <c:v>9.8297872340425529E-2</c:v>
                </c:pt>
                <c:pt idx="75">
                  <c:v>9.957446808510638E-2</c:v>
                </c:pt>
                <c:pt idx="76">
                  <c:v>0.10085106382978723</c:v>
                </c:pt>
                <c:pt idx="77">
                  <c:v>0.10212765957446808</c:v>
                </c:pt>
                <c:pt idx="78">
                  <c:v>0.10340425531914894</c:v>
                </c:pt>
                <c:pt idx="79">
                  <c:v>0.10468085106382978</c:v>
                </c:pt>
                <c:pt idx="80">
                  <c:v>0.10595744680851063</c:v>
                </c:pt>
                <c:pt idx="81">
                  <c:v>0.10723404255319148</c:v>
                </c:pt>
                <c:pt idx="82">
                  <c:v>0.10851063829787234</c:v>
                </c:pt>
                <c:pt idx="83">
                  <c:v>0.10978723404255319</c:v>
                </c:pt>
                <c:pt idx="84">
                  <c:v>0.11106382978723403</c:v>
                </c:pt>
                <c:pt idx="85">
                  <c:v>0.11234042553191488</c:v>
                </c:pt>
                <c:pt idx="86">
                  <c:v>0.11361702127659574</c:v>
                </c:pt>
                <c:pt idx="87">
                  <c:v>0.1148936170212766</c:v>
                </c:pt>
                <c:pt idx="88">
                  <c:v>0.11617021276595745</c:v>
                </c:pt>
                <c:pt idx="89">
                  <c:v>0.1174468085106383</c:v>
                </c:pt>
                <c:pt idx="90">
                  <c:v>0.11872340425531915</c:v>
                </c:pt>
                <c:pt idx="91">
                  <c:v>0.12</c:v>
                </c:pt>
                <c:pt idx="92">
                  <c:v>0.12127659574468085</c:v>
                </c:pt>
                <c:pt idx="93">
                  <c:v>0.1225531914893617</c:v>
                </c:pt>
                <c:pt idx="94">
                  <c:v>0.12382978723404255</c:v>
                </c:pt>
                <c:pt idx="95">
                  <c:v>0.1251063829787234</c:v>
                </c:pt>
                <c:pt idx="96">
                  <c:v>0.12638297872340426</c:v>
                </c:pt>
                <c:pt idx="97">
                  <c:v>0.1276595744680851</c:v>
                </c:pt>
                <c:pt idx="98">
                  <c:v>0.12893617021276593</c:v>
                </c:pt>
                <c:pt idx="99">
                  <c:v>0.1302127659574468</c:v>
                </c:pt>
                <c:pt idx="100">
                  <c:v>0.13148936170212766</c:v>
                </c:pt>
                <c:pt idx="101">
                  <c:v>0.1327659574468085</c:v>
                </c:pt>
                <c:pt idx="102">
                  <c:v>0.13404255319148936</c:v>
                </c:pt>
                <c:pt idx="103">
                  <c:v>0.1353191489361702</c:v>
                </c:pt>
                <c:pt idx="104">
                  <c:v>0.13659574468085106</c:v>
                </c:pt>
                <c:pt idx="105">
                  <c:v>0.1378723404255319</c:v>
                </c:pt>
                <c:pt idx="106">
                  <c:v>0.13914893617021276</c:v>
                </c:pt>
                <c:pt idx="107">
                  <c:v>0.14042553191489363</c:v>
                </c:pt>
                <c:pt idx="108">
                  <c:v>0.14170212765957446</c:v>
                </c:pt>
                <c:pt idx="109">
                  <c:v>0.14297872340425533</c:v>
                </c:pt>
                <c:pt idx="110">
                  <c:v>0.14425531914893616</c:v>
                </c:pt>
                <c:pt idx="111">
                  <c:v>0.145531914893617</c:v>
                </c:pt>
                <c:pt idx="112">
                  <c:v>0.14680851063829786</c:v>
                </c:pt>
                <c:pt idx="113">
                  <c:v>0.1480851063829787</c:v>
                </c:pt>
                <c:pt idx="114">
                  <c:v>0.14936170212765959</c:v>
                </c:pt>
                <c:pt idx="115">
                  <c:v>0.15063829787234043</c:v>
                </c:pt>
                <c:pt idx="116">
                  <c:v>0.15191489361702126</c:v>
                </c:pt>
                <c:pt idx="117">
                  <c:v>0.15319148936170213</c:v>
                </c:pt>
                <c:pt idx="118">
                  <c:v>0.15446808510638296</c:v>
                </c:pt>
                <c:pt idx="119">
                  <c:v>0.15574468085106383</c:v>
                </c:pt>
                <c:pt idx="120">
                  <c:v>0.15702127659574466</c:v>
                </c:pt>
                <c:pt idx="121">
                  <c:v>0.15829787234042553</c:v>
                </c:pt>
                <c:pt idx="122">
                  <c:v>0.15957446808510639</c:v>
                </c:pt>
                <c:pt idx="123">
                  <c:v>0.16085106382978723</c:v>
                </c:pt>
                <c:pt idx="124">
                  <c:v>0.16212765957446809</c:v>
                </c:pt>
                <c:pt idx="125">
                  <c:v>0.16340425531914893</c:v>
                </c:pt>
                <c:pt idx="126">
                  <c:v>0.16468085106382976</c:v>
                </c:pt>
                <c:pt idx="127">
                  <c:v>0.16595744680851063</c:v>
                </c:pt>
                <c:pt idx="128">
                  <c:v>0.16723404255319146</c:v>
                </c:pt>
                <c:pt idx="129">
                  <c:v>0.16851063829787236</c:v>
                </c:pt>
                <c:pt idx="130">
                  <c:v>0.16978723404255319</c:v>
                </c:pt>
                <c:pt idx="131">
                  <c:v>0.17106382978723403</c:v>
                </c:pt>
                <c:pt idx="132">
                  <c:v>0.17234042553191489</c:v>
                </c:pt>
                <c:pt idx="133">
                  <c:v>0.17361702127659573</c:v>
                </c:pt>
                <c:pt idx="134">
                  <c:v>0.17489361702127659</c:v>
                </c:pt>
                <c:pt idx="135">
                  <c:v>0.17617021276595743</c:v>
                </c:pt>
                <c:pt idx="136">
                  <c:v>0.17744680851063829</c:v>
                </c:pt>
                <c:pt idx="137">
                  <c:v>0.17872340425531916</c:v>
                </c:pt>
                <c:pt idx="138">
                  <c:v>0.18</c:v>
                </c:pt>
                <c:pt idx="139">
                  <c:v>0.18127659574468086</c:v>
                </c:pt>
                <c:pt idx="140">
                  <c:v>0.18255319148936169</c:v>
                </c:pt>
                <c:pt idx="141">
                  <c:v>0.18382978723404253</c:v>
                </c:pt>
                <c:pt idx="142">
                  <c:v>0.18510638297872339</c:v>
                </c:pt>
                <c:pt idx="143">
                  <c:v>0.18638297872340423</c:v>
                </c:pt>
                <c:pt idx="144">
                  <c:v>0.18765957446808512</c:v>
                </c:pt>
                <c:pt idx="145">
                  <c:v>0.18893617021276596</c:v>
                </c:pt>
                <c:pt idx="146">
                  <c:v>0.19021276595744679</c:v>
                </c:pt>
                <c:pt idx="147">
                  <c:v>0.19148936170212766</c:v>
                </c:pt>
                <c:pt idx="148">
                  <c:v>0.19276595744680849</c:v>
                </c:pt>
                <c:pt idx="149">
                  <c:v>0.19404255319148936</c:v>
                </c:pt>
                <c:pt idx="150">
                  <c:v>0.19531914893617019</c:v>
                </c:pt>
                <c:pt idx="151">
                  <c:v>0.19659574468085106</c:v>
                </c:pt>
                <c:pt idx="152">
                  <c:v>0.19787234042553192</c:v>
                </c:pt>
                <c:pt idx="153">
                  <c:v>0.19914893617021276</c:v>
                </c:pt>
                <c:pt idx="154">
                  <c:v>0.20042553191489362</c:v>
                </c:pt>
                <c:pt idx="155">
                  <c:v>0.20170212765957446</c:v>
                </c:pt>
                <c:pt idx="156">
                  <c:v>0.2029787234042553</c:v>
                </c:pt>
                <c:pt idx="157">
                  <c:v>0.20425531914893616</c:v>
                </c:pt>
                <c:pt idx="158">
                  <c:v>0.205531914893617</c:v>
                </c:pt>
                <c:pt idx="159">
                  <c:v>0.20680851063829789</c:v>
                </c:pt>
                <c:pt idx="160">
                  <c:v>0.20808510638297872</c:v>
                </c:pt>
                <c:pt idx="161">
                  <c:v>0.20936170212765956</c:v>
                </c:pt>
                <c:pt idx="162">
                  <c:v>0.21063829787234042</c:v>
                </c:pt>
                <c:pt idx="163">
                  <c:v>0.21191489361702126</c:v>
                </c:pt>
                <c:pt idx="164">
                  <c:v>0.21319148936170212</c:v>
                </c:pt>
                <c:pt idx="165">
                  <c:v>0.21446808510638296</c:v>
                </c:pt>
                <c:pt idx="166">
                  <c:v>0.21574468085106382</c:v>
                </c:pt>
                <c:pt idx="167">
                  <c:v>0.21702127659574469</c:v>
                </c:pt>
                <c:pt idx="168">
                  <c:v>0.21829787234042553</c:v>
                </c:pt>
                <c:pt idx="169">
                  <c:v>0.21957446808510639</c:v>
                </c:pt>
                <c:pt idx="170">
                  <c:v>0.22085106382978723</c:v>
                </c:pt>
                <c:pt idx="171">
                  <c:v>0.22212765957446806</c:v>
                </c:pt>
                <c:pt idx="172">
                  <c:v>0.22340425531914893</c:v>
                </c:pt>
                <c:pt idx="173">
                  <c:v>0.22468085106382976</c:v>
                </c:pt>
                <c:pt idx="174">
                  <c:v>0.22595744680851065</c:v>
                </c:pt>
                <c:pt idx="175">
                  <c:v>0.22723404255319149</c:v>
                </c:pt>
                <c:pt idx="176">
                  <c:v>0.22851063829787233</c:v>
                </c:pt>
                <c:pt idx="177">
                  <c:v>0.22978723404255319</c:v>
                </c:pt>
                <c:pt idx="178">
                  <c:v>0.23106382978723403</c:v>
                </c:pt>
                <c:pt idx="179">
                  <c:v>0.23234042553191489</c:v>
                </c:pt>
                <c:pt idx="180">
                  <c:v>0.23361702127659573</c:v>
                </c:pt>
                <c:pt idx="181">
                  <c:v>0.23489361702127659</c:v>
                </c:pt>
                <c:pt idx="182">
                  <c:v>0.23617021276595745</c:v>
                </c:pt>
                <c:pt idx="183">
                  <c:v>0.23744680851063829</c:v>
                </c:pt>
                <c:pt idx="184">
                  <c:v>0.23872340425531915</c:v>
                </c:pt>
                <c:pt idx="185">
                  <c:v>0.24</c:v>
                </c:pt>
                <c:pt idx="186">
                  <c:v>0.24127659574468083</c:v>
                </c:pt>
                <c:pt idx="187">
                  <c:v>0.24255319148936169</c:v>
                </c:pt>
                <c:pt idx="188">
                  <c:v>0.24382978723404253</c:v>
                </c:pt>
                <c:pt idx="189">
                  <c:v>0.24510638297872339</c:v>
                </c:pt>
                <c:pt idx="190">
                  <c:v>0.24638297872340426</c:v>
                </c:pt>
                <c:pt idx="191">
                  <c:v>0.24765957446808509</c:v>
                </c:pt>
                <c:pt idx="192">
                  <c:v>0.24893617021276596</c:v>
                </c:pt>
                <c:pt idx="193">
                  <c:v>0.25021276595744679</c:v>
                </c:pt>
                <c:pt idx="194">
                  <c:v>0.25148936170212766</c:v>
                </c:pt>
                <c:pt idx="195">
                  <c:v>0.25276595744680852</c:v>
                </c:pt>
                <c:pt idx="196">
                  <c:v>0.25404255319148933</c:v>
                </c:pt>
                <c:pt idx="197">
                  <c:v>0.25531914893617019</c:v>
                </c:pt>
                <c:pt idx="198">
                  <c:v>0.25659574468085106</c:v>
                </c:pt>
                <c:pt idx="199">
                  <c:v>0.25787234042553187</c:v>
                </c:pt>
                <c:pt idx="200">
                  <c:v>0.25914893617021278</c:v>
                </c:pt>
                <c:pt idx="201">
                  <c:v>0.26042553191489359</c:v>
                </c:pt>
                <c:pt idx="202">
                  <c:v>0.26170212765957446</c:v>
                </c:pt>
                <c:pt idx="203">
                  <c:v>0.26297872340425532</c:v>
                </c:pt>
                <c:pt idx="204">
                  <c:v>0.26425531914893613</c:v>
                </c:pt>
                <c:pt idx="205">
                  <c:v>0.26553191489361699</c:v>
                </c:pt>
                <c:pt idx="206">
                  <c:v>0.26680851063829786</c:v>
                </c:pt>
                <c:pt idx="207">
                  <c:v>0.26808510638297872</c:v>
                </c:pt>
                <c:pt idx="208">
                  <c:v>0.26936170212765959</c:v>
                </c:pt>
                <c:pt idx="209">
                  <c:v>0.27063829787234039</c:v>
                </c:pt>
                <c:pt idx="210">
                  <c:v>0.27191489361702126</c:v>
                </c:pt>
                <c:pt idx="211">
                  <c:v>0.27319148936170212</c:v>
                </c:pt>
                <c:pt idx="212">
                  <c:v>0.27446808510638299</c:v>
                </c:pt>
                <c:pt idx="213">
                  <c:v>0.27574468085106379</c:v>
                </c:pt>
                <c:pt idx="214">
                  <c:v>0.27702127659574466</c:v>
                </c:pt>
                <c:pt idx="215">
                  <c:v>0.27829787234042552</c:v>
                </c:pt>
                <c:pt idx="216">
                  <c:v>0.27957446808510639</c:v>
                </c:pt>
                <c:pt idx="217">
                  <c:v>0.28085106382978725</c:v>
                </c:pt>
                <c:pt idx="218">
                  <c:v>0.28212765957446806</c:v>
                </c:pt>
                <c:pt idx="219">
                  <c:v>0.28340425531914892</c:v>
                </c:pt>
                <c:pt idx="220">
                  <c:v>0.28468085106382973</c:v>
                </c:pt>
                <c:pt idx="221">
                  <c:v>0.28595744680851065</c:v>
                </c:pt>
                <c:pt idx="222">
                  <c:v>0.28723404255319152</c:v>
                </c:pt>
                <c:pt idx="223">
                  <c:v>0.28851063829787232</c:v>
                </c:pt>
                <c:pt idx="224">
                  <c:v>0.28978723404255319</c:v>
                </c:pt>
                <c:pt idx="225">
                  <c:v>0.291063829787234</c:v>
                </c:pt>
                <c:pt idx="226">
                  <c:v>0.29234042553191492</c:v>
                </c:pt>
                <c:pt idx="227">
                  <c:v>0.29361702127659572</c:v>
                </c:pt>
                <c:pt idx="228">
                  <c:v>0.29489361702127659</c:v>
                </c:pt>
                <c:pt idx="229">
                  <c:v>0.2961702127659574</c:v>
                </c:pt>
                <c:pt idx="230">
                  <c:v>0.29744680851063826</c:v>
                </c:pt>
                <c:pt idx="231">
                  <c:v>0.29872340425531918</c:v>
                </c:pt>
                <c:pt idx="232">
                  <c:v>0.3</c:v>
                </c:pt>
                <c:pt idx="233">
                  <c:v>0.30127659574468085</c:v>
                </c:pt>
                <c:pt idx="234">
                  <c:v>0.30255319148936166</c:v>
                </c:pt>
                <c:pt idx="235">
                  <c:v>0.30382978723404253</c:v>
                </c:pt>
                <c:pt idx="236">
                  <c:v>0.30510638297872339</c:v>
                </c:pt>
                <c:pt idx="237">
                  <c:v>0.30638297872340425</c:v>
                </c:pt>
                <c:pt idx="238">
                  <c:v>0.30765957446808512</c:v>
                </c:pt>
                <c:pt idx="239">
                  <c:v>0.30893617021276593</c:v>
                </c:pt>
                <c:pt idx="240">
                  <c:v>0.31021276595744679</c:v>
                </c:pt>
                <c:pt idx="241">
                  <c:v>0.31148936170212765</c:v>
                </c:pt>
                <c:pt idx="242">
                  <c:v>0.31276595744680852</c:v>
                </c:pt>
                <c:pt idx="243">
                  <c:v>0.31404255319148933</c:v>
                </c:pt>
                <c:pt idx="244">
                  <c:v>0.31531914893617019</c:v>
                </c:pt>
                <c:pt idx="245">
                  <c:v>0.31659574468085105</c:v>
                </c:pt>
                <c:pt idx="246">
                  <c:v>0.31787234042553192</c:v>
                </c:pt>
                <c:pt idx="247">
                  <c:v>0.31914893617021278</c:v>
                </c:pt>
                <c:pt idx="248">
                  <c:v>0.32042553191489359</c:v>
                </c:pt>
                <c:pt idx="249">
                  <c:v>0.32170212765957445</c:v>
                </c:pt>
                <c:pt idx="250">
                  <c:v>0.32297872340425526</c:v>
                </c:pt>
                <c:pt idx="251">
                  <c:v>0.32425531914893618</c:v>
                </c:pt>
                <c:pt idx="252">
                  <c:v>0.32553191489361705</c:v>
                </c:pt>
                <c:pt idx="253">
                  <c:v>0.32680851063829786</c:v>
                </c:pt>
                <c:pt idx="254">
                  <c:v>0.32808510638297872</c:v>
                </c:pt>
                <c:pt idx="255">
                  <c:v>0.32936170212765953</c:v>
                </c:pt>
                <c:pt idx="256">
                  <c:v>0.33063829787234045</c:v>
                </c:pt>
                <c:pt idx="257">
                  <c:v>0.33191489361702126</c:v>
                </c:pt>
                <c:pt idx="258">
                  <c:v>0.33319148936170212</c:v>
                </c:pt>
                <c:pt idx="259">
                  <c:v>0.33446808510638293</c:v>
                </c:pt>
                <c:pt idx="260">
                  <c:v>0.33574468085106379</c:v>
                </c:pt>
                <c:pt idx="261">
                  <c:v>0.33702127659574471</c:v>
                </c:pt>
                <c:pt idx="262">
                  <c:v>0.33829787234042552</c:v>
                </c:pt>
                <c:pt idx="263">
                  <c:v>0.33957446808510638</c:v>
                </c:pt>
                <c:pt idx="264">
                  <c:v>0.34085106382978719</c:v>
                </c:pt>
                <c:pt idx="265">
                  <c:v>0.34212765957446806</c:v>
                </c:pt>
                <c:pt idx="266">
                  <c:v>0.34340425531914892</c:v>
                </c:pt>
                <c:pt idx="267">
                  <c:v>0.34468085106382979</c:v>
                </c:pt>
                <c:pt idx="268">
                  <c:v>0.34595744680851065</c:v>
                </c:pt>
                <c:pt idx="269">
                  <c:v>0.34723404255319146</c:v>
                </c:pt>
                <c:pt idx="270">
                  <c:v>0.34851063829787232</c:v>
                </c:pt>
                <c:pt idx="271">
                  <c:v>0.34978723404255319</c:v>
                </c:pt>
                <c:pt idx="272">
                  <c:v>0.35106382978723405</c:v>
                </c:pt>
                <c:pt idx="273">
                  <c:v>0.35234042553191486</c:v>
                </c:pt>
                <c:pt idx="274">
                  <c:v>0.35361702127659572</c:v>
                </c:pt>
                <c:pt idx="275">
                  <c:v>0.35489361702127659</c:v>
                </c:pt>
                <c:pt idx="276">
                  <c:v>0.35617021276595745</c:v>
                </c:pt>
                <c:pt idx="277">
                  <c:v>0.35744680851063831</c:v>
                </c:pt>
                <c:pt idx="278">
                  <c:v>0.35872340425531912</c:v>
                </c:pt>
                <c:pt idx="279">
                  <c:v>0.36</c:v>
                </c:pt>
                <c:pt idx="280">
                  <c:v>0.3612765957446808</c:v>
                </c:pt>
                <c:pt idx="281">
                  <c:v>0.36255319148936171</c:v>
                </c:pt>
                <c:pt idx="282">
                  <c:v>0.36382978723404258</c:v>
                </c:pt>
                <c:pt idx="283">
                  <c:v>0.36510638297872339</c:v>
                </c:pt>
                <c:pt idx="284">
                  <c:v>0.36638297872340425</c:v>
                </c:pt>
                <c:pt idx="285">
                  <c:v>0.36765957446808506</c:v>
                </c:pt>
                <c:pt idx="286">
                  <c:v>0.36893617021276598</c:v>
                </c:pt>
                <c:pt idx="287">
                  <c:v>0.37021276595744679</c:v>
                </c:pt>
                <c:pt idx="288">
                  <c:v>0.37148936170212765</c:v>
                </c:pt>
                <c:pt idx="289">
                  <c:v>0.37276595744680846</c:v>
                </c:pt>
                <c:pt idx="290">
                  <c:v>0.37404255319148932</c:v>
                </c:pt>
                <c:pt idx="291">
                  <c:v>0.37531914893617024</c:v>
                </c:pt>
                <c:pt idx="292">
                  <c:v>0.37659574468085105</c:v>
                </c:pt>
                <c:pt idx="293">
                  <c:v>0.37787234042553192</c:v>
                </c:pt>
                <c:pt idx="294">
                  <c:v>0.37914893617021272</c:v>
                </c:pt>
                <c:pt idx="295">
                  <c:v>0.38042553191489359</c:v>
                </c:pt>
                <c:pt idx="296">
                  <c:v>0.38170212765957445</c:v>
                </c:pt>
                <c:pt idx="297">
                  <c:v>0.38297872340425532</c:v>
                </c:pt>
                <c:pt idx="298">
                  <c:v>0.38425531914893618</c:v>
                </c:pt>
                <c:pt idx="299">
                  <c:v>0.38553191489361699</c:v>
                </c:pt>
                <c:pt idx="300">
                  <c:v>0.38680851063829785</c:v>
                </c:pt>
                <c:pt idx="301">
                  <c:v>0.38808510638297872</c:v>
                </c:pt>
                <c:pt idx="302">
                  <c:v>0.38936170212765958</c:v>
                </c:pt>
                <c:pt idx="303">
                  <c:v>0.39063829787234039</c:v>
                </c:pt>
                <c:pt idx="304">
                  <c:v>0.39191489361702125</c:v>
                </c:pt>
                <c:pt idx="305">
                  <c:v>0.39319148936170212</c:v>
                </c:pt>
                <c:pt idx="306">
                  <c:v>0.39446808510638298</c:v>
                </c:pt>
                <c:pt idx="307">
                  <c:v>0.39574468085106385</c:v>
                </c:pt>
                <c:pt idx="308">
                  <c:v>0.39702127659574465</c:v>
                </c:pt>
                <c:pt idx="309">
                  <c:v>0.39829787234042552</c:v>
                </c:pt>
                <c:pt idx="310">
                  <c:v>0.39957446808510633</c:v>
                </c:pt>
                <c:pt idx="311">
                  <c:v>0.40085106382978725</c:v>
                </c:pt>
                <c:pt idx="312">
                  <c:v>0.40212765957446811</c:v>
                </c:pt>
                <c:pt idx="313">
                  <c:v>0.40340425531914892</c:v>
                </c:pt>
                <c:pt idx="314">
                  <c:v>0.40468085106382978</c:v>
                </c:pt>
                <c:pt idx="315">
                  <c:v>0.40595744680851059</c:v>
                </c:pt>
                <c:pt idx="316">
                  <c:v>0.40723404255319151</c:v>
                </c:pt>
                <c:pt idx="317">
                  <c:v>0.40851063829787232</c:v>
                </c:pt>
                <c:pt idx="318">
                  <c:v>0.40978723404255318</c:v>
                </c:pt>
                <c:pt idx="319">
                  <c:v>0.41106382978723399</c:v>
                </c:pt>
                <c:pt idx="320">
                  <c:v>0.41234042553191486</c:v>
                </c:pt>
                <c:pt idx="321">
                  <c:v>0.41361702127659578</c:v>
                </c:pt>
                <c:pt idx="322">
                  <c:v>0.41489361702127658</c:v>
                </c:pt>
                <c:pt idx="323">
                  <c:v>0.41617021276595745</c:v>
                </c:pt>
                <c:pt idx="324">
                  <c:v>0.41744680851063826</c:v>
                </c:pt>
                <c:pt idx="325">
                  <c:v>0.41872340425531912</c:v>
                </c:pt>
                <c:pt idx="326">
                  <c:v>0.42</c:v>
                </c:pt>
                <c:pt idx="327">
                  <c:v>0.42127659574468085</c:v>
                </c:pt>
                <c:pt idx="328">
                  <c:v>0.42255319148936171</c:v>
                </c:pt>
                <c:pt idx="329">
                  <c:v>0.42382978723404252</c:v>
                </c:pt>
                <c:pt idx="330">
                  <c:v>0.42510638297872338</c:v>
                </c:pt>
                <c:pt idx="331">
                  <c:v>0.42638297872340425</c:v>
                </c:pt>
                <c:pt idx="332">
                  <c:v>0.42765957446808511</c:v>
                </c:pt>
                <c:pt idx="333">
                  <c:v>0.42893617021276592</c:v>
                </c:pt>
                <c:pt idx="334">
                  <c:v>0.43021276595744679</c:v>
                </c:pt>
                <c:pt idx="335">
                  <c:v>0.43148936170212765</c:v>
                </c:pt>
                <c:pt idx="336">
                  <c:v>0.43276595744680851</c:v>
                </c:pt>
                <c:pt idx="337">
                  <c:v>0.43404255319148938</c:v>
                </c:pt>
                <c:pt idx="338">
                  <c:v>0.43531914893617019</c:v>
                </c:pt>
                <c:pt idx="339">
                  <c:v>0.43659574468085105</c:v>
                </c:pt>
                <c:pt idx="340">
                  <c:v>0.43787234042553186</c:v>
                </c:pt>
                <c:pt idx="341">
                  <c:v>0.43914893617021278</c:v>
                </c:pt>
                <c:pt idx="342">
                  <c:v>0.44042553191489364</c:v>
                </c:pt>
                <c:pt idx="343">
                  <c:v>0.44170212765957445</c:v>
                </c:pt>
                <c:pt idx="344">
                  <c:v>0.44297872340425531</c:v>
                </c:pt>
                <c:pt idx="345">
                  <c:v>0.44425531914893612</c:v>
                </c:pt>
                <c:pt idx="346">
                  <c:v>0.44553191489361704</c:v>
                </c:pt>
                <c:pt idx="347">
                  <c:v>0.44680851063829785</c:v>
                </c:pt>
                <c:pt idx="348">
                  <c:v>0.44808510638297872</c:v>
                </c:pt>
                <c:pt idx="349">
                  <c:v>0.44936170212765952</c:v>
                </c:pt>
                <c:pt idx="350">
                  <c:v>0.45063829787234039</c:v>
                </c:pt>
                <c:pt idx="351">
                  <c:v>0.45191489361702131</c:v>
                </c:pt>
                <c:pt idx="352">
                  <c:v>0.45319148936170212</c:v>
                </c:pt>
                <c:pt idx="353">
                  <c:v>0.45446808510638298</c:v>
                </c:pt>
                <c:pt idx="354">
                  <c:v>0.45574468085106379</c:v>
                </c:pt>
                <c:pt idx="355">
                  <c:v>0.45702127659574465</c:v>
                </c:pt>
                <c:pt idx="356">
                  <c:v>0.45829787234042557</c:v>
                </c:pt>
                <c:pt idx="357">
                  <c:v>0.45957446808510638</c:v>
                </c:pt>
                <c:pt idx="358">
                  <c:v>0.46085106382978724</c:v>
                </c:pt>
                <c:pt idx="359">
                  <c:v>0.46212765957446805</c:v>
                </c:pt>
                <c:pt idx="360">
                  <c:v>0.46340425531914892</c:v>
                </c:pt>
                <c:pt idx="361">
                  <c:v>0.46468085106382978</c:v>
                </c:pt>
                <c:pt idx="362">
                  <c:v>0.46595744680851064</c:v>
                </c:pt>
                <c:pt idx="363">
                  <c:v>0.46723404255319145</c:v>
                </c:pt>
                <c:pt idx="364">
                  <c:v>0.46851063829787232</c:v>
                </c:pt>
                <c:pt idx="365">
                  <c:v>0.46978723404255318</c:v>
                </c:pt>
                <c:pt idx="366">
                  <c:v>0.47106382978723405</c:v>
                </c:pt>
                <c:pt idx="367">
                  <c:v>0.47234042553191491</c:v>
                </c:pt>
                <c:pt idx="368">
                  <c:v>0.47361702127659572</c:v>
                </c:pt>
                <c:pt idx="369">
                  <c:v>0.47489361702127658</c:v>
                </c:pt>
                <c:pt idx="370">
                  <c:v>0.47617021276595739</c:v>
                </c:pt>
                <c:pt idx="371">
                  <c:v>0.47744680851063831</c:v>
                </c:pt>
                <c:pt idx="372">
                  <c:v>0.47872340425531917</c:v>
                </c:pt>
                <c:pt idx="373">
                  <c:v>0.48</c:v>
                </c:pt>
                <c:pt idx="374">
                  <c:v>0.48127659574468085</c:v>
                </c:pt>
                <c:pt idx="375">
                  <c:v>0.48255319148936165</c:v>
                </c:pt>
                <c:pt idx="376">
                  <c:v>0.48382978723404257</c:v>
                </c:pt>
                <c:pt idx="377">
                  <c:v>0.48510638297872338</c:v>
                </c:pt>
                <c:pt idx="378">
                  <c:v>0.48638297872340425</c:v>
                </c:pt>
                <c:pt idx="379">
                  <c:v>0.48765957446808506</c:v>
                </c:pt>
                <c:pt idx="380">
                  <c:v>0.48893617021276592</c:v>
                </c:pt>
                <c:pt idx="381">
                  <c:v>0.49021276595744678</c:v>
                </c:pt>
                <c:pt idx="382">
                  <c:v>0.49148936170212765</c:v>
                </c:pt>
                <c:pt idx="383">
                  <c:v>0.49276595744680851</c:v>
                </c:pt>
                <c:pt idx="384">
                  <c:v>0.49404255319148932</c:v>
                </c:pt>
                <c:pt idx="385">
                  <c:v>0.49531914893617018</c:v>
                </c:pt>
                <c:pt idx="386">
                  <c:v>0.49659574468085099</c:v>
                </c:pt>
                <c:pt idx="387">
                  <c:v>0.49787234042553191</c:v>
                </c:pt>
                <c:pt idx="388">
                  <c:v>0.49914893617021278</c:v>
                </c:pt>
                <c:pt idx="389">
                  <c:v>0.50042553191489358</c:v>
                </c:pt>
                <c:pt idx="390">
                  <c:v>0.50170212765957445</c:v>
                </c:pt>
                <c:pt idx="391">
                  <c:v>0.50297872340425531</c:v>
                </c:pt>
                <c:pt idx="392">
                  <c:v>0.50425531914893618</c:v>
                </c:pt>
                <c:pt idx="393">
                  <c:v>0.50553191489361704</c:v>
                </c:pt>
                <c:pt idx="394">
                  <c:v>0.50680851063829779</c:v>
                </c:pt>
                <c:pt idx="395">
                  <c:v>0.50808510638297866</c:v>
                </c:pt>
                <c:pt idx="396">
                  <c:v>0.50936170212765952</c:v>
                </c:pt>
                <c:pt idx="397">
                  <c:v>0.51063829787234039</c:v>
                </c:pt>
                <c:pt idx="398">
                  <c:v>0.51191489361702125</c:v>
                </c:pt>
                <c:pt idx="399">
                  <c:v>0.51319148936170211</c:v>
                </c:pt>
                <c:pt idx="400">
                  <c:v>0.51446808510638298</c:v>
                </c:pt>
                <c:pt idx="401">
                  <c:v>0.51574468085106373</c:v>
                </c:pt>
                <c:pt idx="402">
                  <c:v>0.51702127659574471</c:v>
                </c:pt>
                <c:pt idx="403">
                  <c:v>0.51829787234042557</c:v>
                </c:pt>
                <c:pt idx="404">
                  <c:v>0.51957446808510632</c:v>
                </c:pt>
                <c:pt idx="405">
                  <c:v>0.52085106382978719</c:v>
                </c:pt>
                <c:pt idx="406">
                  <c:v>0.52212765957446805</c:v>
                </c:pt>
                <c:pt idx="407">
                  <c:v>0.52340425531914891</c:v>
                </c:pt>
                <c:pt idx="408">
                  <c:v>0.52468085106382978</c:v>
                </c:pt>
                <c:pt idx="409">
                  <c:v>0.52595744680851064</c:v>
                </c:pt>
                <c:pt idx="410">
                  <c:v>0.52723404255319151</c:v>
                </c:pt>
                <c:pt idx="411">
                  <c:v>0.52851063829787226</c:v>
                </c:pt>
                <c:pt idx="412">
                  <c:v>0.52978723404255323</c:v>
                </c:pt>
                <c:pt idx="413">
                  <c:v>0.53106382978723399</c:v>
                </c:pt>
                <c:pt idx="414">
                  <c:v>0.53234042553191485</c:v>
                </c:pt>
                <c:pt idx="415">
                  <c:v>0.53361702127659572</c:v>
                </c:pt>
                <c:pt idx="416">
                  <c:v>0.53489361702127658</c:v>
                </c:pt>
                <c:pt idx="417">
                  <c:v>0.53617021276595744</c:v>
                </c:pt>
                <c:pt idx="418">
                  <c:v>0.53744680851063831</c:v>
                </c:pt>
                <c:pt idx="419">
                  <c:v>0.53872340425531917</c:v>
                </c:pt>
                <c:pt idx="420">
                  <c:v>0.53999999999999992</c:v>
                </c:pt>
                <c:pt idx="421">
                  <c:v>0.54127659574468079</c:v>
                </c:pt>
                <c:pt idx="422">
                  <c:v>0.54255319148936165</c:v>
                </c:pt>
                <c:pt idx="423">
                  <c:v>0.54382978723404252</c:v>
                </c:pt>
                <c:pt idx="424">
                  <c:v>0.54510638297872338</c:v>
                </c:pt>
                <c:pt idx="425">
                  <c:v>0.54638297872340424</c:v>
                </c:pt>
                <c:pt idx="426">
                  <c:v>0.54765957446808511</c:v>
                </c:pt>
                <c:pt idx="427">
                  <c:v>0.54893617021276597</c:v>
                </c:pt>
                <c:pt idx="428">
                  <c:v>0.55021276595744673</c:v>
                </c:pt>
                <c:pt idx="429">
                  <c:v>0.55148936170212759</c:v>
                </c:pt>
                <c:pt idx="430">
                  <c:v>0.55276595744680856</c:v>
                </c:pt>
                <c:pt idx="431">
                  <c:v>0.55404255319148932</c:v>
                </c:pt>
                <c:pt idx="432">
                  <c:v>0.55531914893617018</c:v>
                </c:pt>
                <c:pt idx="433">
                  <c:v>0.55659574468085105</c:v>
                </c:pt>
                <c:pt idx="434">
                  <c:v>0.55787234042553191</c:v>
                </c:pt>
                <c:pt idx="435">
                  <c:v>0.55914893617021277</c:v>
                </c:pt>
                <c:pt idx="436">
                  <c:v>0.56042553191489353</c:v>
                </c:pt>
                <c:pt idx="437">
                  <c:v>0.5617021276595745</c:v>
                </c:pt>
                <c:pt idx="438">
                  <c:v>0.56297872340425525</c:v>
                </c:pt>
                <c:pt idx="439">
                  <c:v>0.56425531914893612</c:v>
                </c:pt>
                <c:pt idx="440">
                  <c:v>0.56553191489361709</c:v>
                </c:pt>
                <c:pt idx="441">
                  <c:v>0.56680851063829785</c:v>
                </c:pt>
                <c:pt idx="442">
                  <c:v>0.56808510638297871</c:v>
                </c:pt>
                <c:pt idx="443">
                  <c:v>0.56936170212765946</c:v>
                </c:pt>
                <c:pt idx="444">
                  <c:v>0.57063829787234044</c:v>
                </c:pt>
                <c:pt idx="445">
                  <c:v>0.5719148936170213</c:v>
                </c:pt>
                <c:pt idx="446">
                  <c:v>0.57319148936170206</c:v>
                </c:pt>
                <c:pt idx="447">
                  <c:v>0.57446808510638303</c:v>
                </c:pt>
                <c:pt idx="448">
                  <c:v>0.57574468085106378</c:v>
                </c:pt>
                <c:pt idx="449">
                  <c:v>0.57702127659574465</c:v>
                </c:pt>
                <c:pt idx="450">
                  <c:v>0.57829787234042551</c:v>
                </c:pt>
                <c:pt idx="451">
                  <c:v>0.57957446808510638</c:v>
                </c:pt>
                <c:pt idx="452">
                  <c:v>0.58085106382978724</c:v>
                </c:pt>
                <c:pt idx="453">
                  <c:v>0.58212765957446799</c:v>
                </c:pt>
                <c:pt idx="454">
                  <c:v>0.58340425531914886</c:v>
                </c:pt>
                <c:pt idx="455">
                  <c:v>0.58468085106382983</c:v>
                </c:pt>
                <c:pt idx="456">
                  <c:v>0.58595744680851058</c:v>
                </c:pt>
                <c:pt idx="457">
                  <c:v>0.58723404255319145</c:v>
                </c:pt>
                <c:pt idx="458">
                  <c:v>0.58851063829787231</c:v>
                </c:pt>
                <c:pt idx="459">
                  <c:v>0.58978723404255318</c:v>
                </c:pt>
                <c:pt idx="460">
                  <c:v>0.59106382978723404</c:v>
                </c:pt>
                <c:pt idx="461">
                  <c:v>0.59234042553191479</c:v>
                </c:pt>
                <c:pt idx="462">
                  <c:v>0.59361702127659577</c:v>
                </c:pt>
                <c:pt idx="463">
                  <c:v>0.59489361702127652</c:v>
                </c:pt>
                <c:pt idx="464">
                  <c:v>0.59617021276595739</c:v>
                </c:pt>
                <c:pt idx="465">
                  <c:v>0.59744680851063836</c:v>
                </c:pt>
                <c:pt idx="466">
                  <c:v>0.59872340425531911</c:v>
                </c:pt>
                <c:pt idx="467">
                  <c:v>0.6</c:v>
                </c:pt>
                <c:pt idx="468">
                  <c:v>0.60127659574468073</c:v>
                </c:pt>
                <c:pt idx="469">
                  <c:v>0.60255319148936171</c:v>
                </c:pt>
                <c:pt idx="470">
                  <c:v>0.60382978723404257</c:v>
                </c:pt>
                <c:pt idx="471">
                  <c:v>0.60510638297872332</c:v>
                </c:pt>
                <c:pt idx="472">
                  <c:v>0.6063829787234043</c:v>
                </c:pt>
                <c:pt idx="473">
                  <c:v>0.60765957446808505</c:v>
                </c:pt>
                <c:pt idx="474">
                  <c:v>0.60893617021276591</c:v>
                </c:pt>
                <c:pt idx="475">
                  <c:v>0.61021276595744678</c:v>
                </c:pt>
                <c:pt idx="476">
                  <c:v>0.61148936170212764</c:v>
                </c:pt>
                <c:pt idx="477">
                  <c:v>0.61276595744680851</c:v>
                </c:pt>
                <c:pt idx="478">
                  <c:v>0.61404255319148926</c:v>
                </c:pt>
                <c:pt idx="479">
                  <c:v>0.61531914893617023</c:v>
                </c:pt>
                <c:pt idx="480">
                  <c:v>0.6165957446808511</c:v>
                </c:pt>
                <c:pt idx="481">
                  <c:v>0.61787234042553185</c:v>
                </c:pt>
                <c:pt idx="482">
                  <c:v>0.61914893617021272</c:v>
                </c:pt>
                <c:pt idx="483">
                  <c:v>0.62042553191489358</c:v>
                </c:pt>
                <c:pt idx="484">
                  <c:v>0.62170212765957444</c:v>
                </c:pt>
                <c:pt idx="485">
                  <c:v>0.62297872340425531</c:v>
                </c:pt>
                <c:pt idx="486">
                  <c:v>0.62425531914893617</c:v>
                </c:pt>
                <c:pt idx="487">
                  <c:v>0.62553191489361704</c:v>
                </c:pt>
                <c:pt idx="488">
                  <c:v>0.62680851063829779</c:v>
                </c:pt>
                <c:pt idx="489">
                  <c:v>0.62808510638297865</c:v>
                </c:pt>
                <c:pt idx="490">
                  <c:v>0.62936170212765963</c:v>
                </c:pt>
                <c:pt idx="491">
                  <c:v>0.63063829787234038</c:v>
                </c:pt>
                <c:pt idx="492">
                  <c:v>0.63191489361702124</c:v>
                </c:pt>
                <c:pt idx="493">
                  <c:v>0.63319148936170211</c:v>
                </c:pt>
                <c:pt idx="494">
                  <c:v>0.63446808510638297</c:v>
                </c:pt>
                <c:pt idx="495">
                  <c:v>0.63574468085106384</c:v>
                </c:pt>
                <c:pt idx="496">
                  <c:v>0.63702127659574459</c:v>
                </c:pt>
                <c:pt idx="497">
                  <c:v>0.63829787234042556</c:v>
                </c:pt>
                <c:pt idx="498">
                  <c:v>0.63957446808510632</c:v>
                </c:pt>
                <c:pt idx="499">
                  <c:v>0.64085106382978718</c:v>
                </c:pt>
                <c:pt idx="500">
                  <c:v>0.64212765957446816</c:v>
                </c:pt>
                <c:pt idx="501">
                  <c:v>0.64340425531914891</c:v>
                </c:pt>
                <c:pt idx="502">
                  <c:v>0.64468085106382977</c:v>
                </c:pt>
                <c:pt idx="503">
                  <c:v>0.64595744680851053</c:v>
                </c:pt>
                <c:pt idx="504">
                  <c:v>0.6472340425531915</c:v>
                </c:pt>
                <c:pt idx="505">
                  <c:v>0.64851063829787237</c:v>
                </c:pt>
                <c:pt idx="506">
                  <c:v>0.64978723404255312</c:v>
                </c:pt>
                <c:pt idx="507">
                  <c:v>0.65106382978723409</c:v>
                </c:pt>
                <c:pt idx="508">
                  <c:v>0.65234042553191485</c:v>
                </c:pt>
                <c:pt idx="509">
                  <c:v>0.65361702127659571</c:v>
                </c:pt>
                <c:pt idx="510">
                  <c:v>0.65489361702127658</c:v>
                </c:pt>
                <c:pt idx="511">
                  <c:v>0.65617021276595744</c:v>
                </c:pt>
                <c:pt idx="512">
                  <c:v>0.6574468085106383</c:v>
                </c:pt>
                <c:pt idx="513">
                  <c:v>0.65872340425531906</c:v>
                </c:pt>
                <c:pt idx="514">
                  <c:v>0.66</c:v>
                </c:pt>
                <c:pt idx="515">
                  <c:v>0.6612765957446809</c:v>
                </c:pt>
                <c:pt idx="516">
                  <c:v>0.66255319148936165</c:v>
                </c:pt>
                <c:pt idx="517">
                  <c:v>0.66382978723404251</c:v>
                </c:pt>
              </c:numCache>
            </c:numRef>
          </c:xVal>
          <c:yVal>
            <c:numRef>
              <c:f>'raw-speedmph1'!$H$2:$H$519</c:f>
              <c:numCache>
                <c:formatCode>General</c:formatCode>
                <c:ptCount val="518"/>
                <c:pt idx="72">
                  <c:v>9.8776113767933538</c:v>
                </c:pt>
                <c:pt idx="73">
                  <c:v>10.389294403892944</c:v>
                </c:pt>
                <c:pt idx="74">
                  <c:v>11.070559610705596</c:v>
                </c:pt>
                <c:pt idx="75">
                  <c:v>12.092457420924575</c:v>
                </c:pt>
                <c:pt idx="76">
                  <c:v>12.944038929440389</c:v>
                </c:pt>
                <c:pt idx="77">
                  <c:v>13.454987834549879</c:v>
                </c:pt>
                <c:pt idx="78">
                  <c:v>13.965936739659368</c:v>
                </c:pt>
                <c:pt idx="79">
                  <c:v>14.391727493917275</c:v>
                </c:pt>
                <c:pt idx="80">
                  <c:v>14.562043795620438</c:v>
                </c:pt>
                <c:pt idx="81">
                  <c:v>14.817518248175183</c:v>
                </c:pt>
                <c:pt idx="82">
                  <c:v>15.072992700729927</c:v>
                </c:pt>
                <c:pt idx="83">
                  <c:v>15.158150851581508</c:v>
                </c:pt>
                <c:pt idx="84">
                  <c:v>15.158150851581508</c:v>
                </c:pt>
                <c:pt idx="85">
                  <c:v>15.24330900243309</c:v>
                </c:pt>
                <c:pt idx="86">
                  <c:v>15.24330900243309</c:v>
                </c:pt>
                <c:pt idx="87">
                  <c:v>15.072992700729927</c:v>
                </c:pt>
                <c:pt idx="88">
                  <c:v>14.902676399026763</c:v>
                </c:pt>
                <c:pt idx="89">
                  <c:v>14.732360097323602</c:v>
                </c:pt>
                <c:pt idx="90">
                  <c:v>14.476885644768856</c:v>
                </c:pt>
                <c:pt idx="91">
                  <c:v>14.136253041362531</c:v>
                </c:pt>
                <c:pt idx="92">
                  <c:v>13.795620437956204</c:v>
                </c:pt>
                <c:pt idx="93">
                  <c:v>13.454987834549879</c:v>
                </c:pt>
                <c:pt idx="94">
                  <c:v>13.199513381995134</c:v>
                </c:pt>
                <c:pt idx="95">
                  <c:v>12.944038929440389</c:v>
                </c:pt>
                <c:pt idx="96">
                  <c:v>12.773722627737227</c:v>
                </c:pt>
                <c:pt idx="97">
                  <c:v>12.773722627737227</c:v>
                </c:pt>
                <c:pt idx="98">
                  <c:v>12.688564476885645</c:v>
                </c:pt>
                <c:pt idx="99">
                  <c:v>12.347931873479318</c:v>
                </c:pt>
                <c:pt idx="100">
                  <c:v>11.751824817518248</c:v>
                </c:pt>
                <c:pt idx="101">
                  <c:v>11.326034063260341</c:v>
                </c:pt>
                <c:pt idx="102">
                  <c:v>10.985401459854014</c:v>
                </c:pt>
                <c:pt idx="103">
                  <c:v>10.644768856447689</c:v>
                </c:pt>
                <c:pt idx="104">
                  <c:v>10.644768856447689</c:v>
                </c:pt>
                <c:pt idx="105">
                  <c:v>10.729927007299271</c:v>
                </c:pt>
                <c:pt idx="106">
                  <c:v>10.985401459854014</c:v>
                </c:pt>
                <c:pt idx="107">
                  <c:v>11.240875912408759</c:v>
                </c:pt>
                <c:pt idx="108">
                  <c:v>11.411192214111923</c:v>
                </c:pt>
                <c:pt idx="109">
                  <c:v>11.070559610705596</c:v>
                </c:pt>
                <c:pt idx="110">
                  <c:v>10.389294403892944</c:v>
                </c:pt>
                <c:pt idx="111">
                  <c:v>9.2822384428223845</c:v>
                </c:pt>
                <c:pt idx="112">
                  <c:v>7.7493917274939177</c:v>
                </c:pt>
                <c:pt idx="113">
                  <c:v>6.1313868613138682</c:v>
                </c:pt>
                <c:pt idx="114">
                  <c:v>5.2798053527980535</c:v>
                </c:pt>
                <c:pt idx="115">
                  <c:v>6.0462287104622874</c:v>
                </c:pt>
                <c:pt idx="116">
                  <c:v>6.8978102189781021</c:v>
                </c:pt>
                <c:pt idx="117">
                  <c:v>7.664233576642336</c:v>
                </c:pt>
                <c:pt idx="118">
                  <c:v>8.4306569343065689</c:v>
                </c:pt>
                <c:pt idx="119">
                  <c:v>8.9416058394160576</c:v>
                </c:pt>
                <c:pt idx="120">
                  <c:v>9.452554744525548</c:v>
                </c:pt>
                <c:pt idx="121">
                  <c:v>9.8783454987834549</c:v>
                </c:pt>
                <c:pt idx="122">
                  <c:v>10.389294403892944</c:v>
                </c:pt>
                <c:pt idx="123">
                  <c:v>10.900243309002432</c:v>
                </c:pt>
                <c:pt idx="124">
                  <c:v>11.496350364963504</c:v>
                </c:pt>
                <c:pt idx="125">
                  <c:v>11.922141119221411</c:v>
                </c:pt>
                <c:pt idx="126">
                  <c:v>12.092457420924575</c:v>
                </c:pt>
                <c:pt idx="127">
                  <c:v>12.347931873479318</c:v>
                </c:pt>
                <c:pt idx="128">
                  <c:v>12.518248175182482</c:v>
                </c:pt>
                <c:pt idx="129">
                  <c:v>12.603406326034063</c:v>
                </c:pt>
                <c:pt idx="130">
                  <c:v>12.688564476885645</c:v>
                </c:pt>
                <c:pt idx="131">
                  <c:v>12.518248175182482</c:v>
                </c:pt>
                <c:pt idx="132">
                  <c:v>12.347931873479318</c:v>
                </c:pt>
                <c:pt idx="133">
                  <c:v>12.177615571776157</c:v>
                </c:pt>
                <c:pt idx="134">
                  <c:v>11.666666666666666</c:v>
                </c:pt>
                <c:pt idx="135">
                  <c:v>10.815085158150852</c:v>
                </c:pt>
                <c:pt idx="136">
                  <c:v>10.304136253041362</c:v>
                </c:pt>
                <c:pt idx="137">
                  <c:v>10.048661800486618</c:v>
                </c:pt>
                <c:pt idx="138">
                  <c:v>9.8783454987834549</c:v>
                </c:pt>
                <c:pt idx="139">
                  <c:v>9.7931873479318732</c:v>
                </c:pt>
                <c:pt idx="140">
                  <c:v>9.7931873479318732</c:v>
                </c:pt>
                <c:pt idx="141">
                  <c:v>9.7931873479318732</c:v>
                </c:pt>
                <c:pt idx="142">
                  <c:v>9.8783454987834549</c:v>
                </c:pt>
                <c:pt idx="143">
                  <c:v>10.048661800486618</c:v>
                </c:pt>
                <c:pt idx="144">
                  <c:v>10.218978102189782</c:v>
                </c:pt>
                <c:pt idx="145">
                  <c:v>10.389294403892944</c:v>
                </c:pt>
                <c:pt idx="146">
                  <c:v>10.474452554744525</c:v>
                </c:pt>
                <c:pt idx="147">
                  <c:v>10.559610705596107</c:v>
                </c:pt>
                <c:pt idx="148">
                  <c:v>10.729927007299271</c:v>
                </c:pt>
                <c:pt idx="149">
                  <c:v>10.815085158150852</c:v>
                </c:pt>
                <c:pt idx="150">
                  <c:v>10.985401459854014</c:v>
                </c:pt>
                <c:pt idx="151">
                  <c:v>11.155717761557177</c:v>
                </c:pt>
                <c:pt idx="152">
                  <c:v>11.240875912408759</c:v>
                </c:pt>
                <c:pt idx="153">
                  <c:v>11.326034063260341</c:v>
                </c:pt>
                <c:pt idx="154">
                  <c:v>11.581508515815084</c:v>
                </c:pt>
                <c:pt idx="155">
                  <c:v>12.007299270072993</c:v>
                </c:pt>
                <c:pt idx="156">
                  <c:v>12.347931873479318</c:v>
                </c:pt>
                <c:pt idx="157">
                  <c:v>12.603406326034063</c:v>
                </c:pt>
                <c:pt idx="158">
                  <c:v>12.944038929440389</c:v>
                </c:pt>
                <c:pt idx="159">
                  <c:v>13.114355231143552</c:v>
                </c:pt>
                <c:pt idx="160">
                  <c:v>13.199513381995134</c:v>
                </c:pt>
                <c:pt idx="161">
                  <c:v>13.369829683698297</c:v>
                </c:pt>
                <c:pt idx="162">
                  <c:v>13.454987834549879</c:v>
                </c:pt>
                <c:pt idx="163">
                  <c:v>13.199513381995134</c:v>
                </c:pt>
                <c:pt idx="164">
                  <c:v>12.858880778588809</c:v>
                </c:pt>
                <c:pt idx="165">
                  <c:v>12.518248175182482</c:v>
                </c:pt>
                <c:pt idx="166">
                  <c:v>12.092457420924575</c:v>
                </c:pt>
                <c:pt idx="167">
                  <c:v>11.751824817518248</c:v>
                </c:pt>
                <c:pt idx="168">
                  <c:v>11.155717761557177</c:v>
                </c:pt>
                <c:pt idx="169">
                  <c:v>10.218978102189782</c:v>
                </c:pt>
                <c:pt idx="170">
                  <c:v>9.6228710462287097</c:v>
                </c:pt>
                <c:pt idx="171">
                  <c:v>9.3673965936739663</c:v>
                </c:pt>
                <c:pt idx="172">
                  <c:v>9.1970802919708028</c:v>
                </c:pt>
                <c:pt idx="173">
                  <c:v>8.4306569343065689</c:v>
                </c:pt>
                <c:pt idx="174">
                  <c:v>7.4939172749391725</c:v>
                </c:pt>
                <c:pt idx="175">
                  <c:v>6.9829683698296838</c:v>
                </c:pt>
                <c:pt idx="176">
                  <c:v>6.1313868613138682</c:v>
                </c:pt>
                <c:pt idx="177">
                  <c:v>4.5133819951338197</c:v>
                </c:pt>
                <c:pt idx="178">
                  <c:v>2.9805352798053528</c:v>
                </c:pt>
                <c:pt idx="179">
                  <c:v>5.7055961070559613</c:v>
                </c:pt>
                <c:pt idx="180">
                  <c:v>7.0681265206812656</c:v>
                </c:pt>
                <c:pt idx="181">
                  <c:v>7.5790754257907542</c:v>
                </c:pt>
                <c:pt idx="182">
                  <c:v>8.0900243309002438</c:v>
                </c:pt>
                <c:pt idx="183">
                  <c:v>8.3454987834549872</c:v>
                </c:pt>
                <c:pt idx="184">
                  <c:v>8.3454987834549872</c:v>
                </c:pt>
                <c:pt idx="185">
                  <c:v>8.3454987834549872</c:v>
                </c:pt>
                <c:pt idx="186">
                  <c:v>8.1751824817518255</c:v>
                </c:pt>
                <c:pt idx="187">
                  <c:v>8.004866180048662</c:v>
                </c:pt>
                <c:pt idx="188">
                  <c:v>7.8345498783454985</c:v>
                </c:pt>
                <c:pt idx="189">
                  <c:v>7.664233576642336</c:v>
                </c:pt>
                <c:pt idx="190">
                  <c:v>7.7493917274939177</c:v>
                </c:pt>
                <c:pt idx="191">
                  <c:v>7.5790754257907542</c:v>
                </c:pt>
                <c:pt idx="192">
                  <c:v>7.2384428223844282</c:v>
                </c:pt>
                <c:pt idx="193">
                  <c:v>6.8978102189781021</c:v>
                </c:pt>
                <c:pt idx="194">
                  <c:v>6.9829683698296838</c:v>
                </c:pt>
                <c:pt idx="195">
                  <c:v>7.1532846715328464</c:v>
                </c:pt>
                <c:pt idx="196">
                  <c:v>6.8126520681265204</c:v>
                </c:pt>
                <c:pt idx="197">
                  <c:v>6.21654501216545</c:v>
                </c:pt>
                <c:pt idx="198">
                  <c:v>5.6204379562043796</c:v>
                </c:pt>
                <c:pt idx="199">
                  <c:v>4.4282238442822388</c:v>
                </c:pt>
                <c:pt idx="200">
                  <c:v>5.3649635036496353</c:v>
                </c:pt>
                <c:pt idx="201">
                  <c:v>6.557177615571776</c:v>
                </c:pt>
                <c:pt idx="202">
                  <c:v>7.0681265206812656</c:v>
                </c:pt>
                <c:pt idx="203">
                  <c:v>7.7493917274939177</c:v>
                </c:pt>
                <c:pt idx="204">
                  <c:v>8.5158150851581507</c:v>
                </c:pt>
                <c:pt idx="205">
                  <c:v>9.3673965936739663</c:v>
                </c:pt>
                <c:pt idx="206">
                  <c:v>10.218978102189782</c:v>
                </c:pt>
                <c:pt idx="207">
                  <c:v>10.900243309002432</c:v>
                </c:pt>
                <c:pt idx="208">
                  <c:v>11.411192214111923</c:v>
                </c:pt>
                <c:pt idx="209">
                  <c:v>11.666666666666666</c:v>
                </c:pt>
                <c:pt idx="210">
                  <c:v>11.666666666666666</c:v>
                </c:pt>
                <c:pt idx="211">
                  <c:v>11.751824817518248</c:v>
                </c:pt>
                <c:pt idx="212">
                  <c:v>11.751824817518248</c:v>
                </c:pt>
                <c:pt idx="213">
                  <c:v>11.581508515815084</c:v>
                </c:pt>
                <c:pt idx="214">
                  <c:v>11.240875912408759</c:v>
                </c:pt>
                <c:pt idx="215">
                  <c:v>11.070559610705596</c:v>
                </c:pt>
                <c:pt idx="216">
                  <c:v>10.985401459854014</c:v>
                </c:pt>
                <c:pt idx="217">
                  <c:v>10.900243309002432</c:v>
                </c:pt>
                <c:pt idx="218">
                  <c:v>10.900243309002432</c:v>
                </c:pt>
                <c:pt idx="219">
                  <c:v>10.815085158150852</c:v>
                </c:pt>
                <c:pt idx="220">
                  <c:v>10.900243309002432</c:v>
                </c:pt>
                <c:pt idx="221">
                  <c:v>10.985401459854014</c:v>
                </c:pt>
                <c:pt idx="222">
                  <c:v>10.900243309002432</c:v>
                </c:pt>
                <c:pt idx="223">
                  <c:v>10.815085158150852</c:v>
                </c:pt>
                <c:pt idx="224">
                  <c:v>10.729927007299271</c:v>
                </c:pt>
                <c:pt idx="225">
                  <c:v>10.304136253041362</c:v>
                </c:pt>
                <c:pt idx="226">
                  <c:v>9.452554744525548</c:v>
                </c:pt>
                <c:pt idx="227">
                  <c:v>8.5158150851581507</c:v>
                </c:pt>
                <c:pt idx="228">
                  <c:v>7.4939172749391725</c:v>
                </c:pt>
                <c:pt idx="229">
                  <c:v>6.7274939172749395</c:v>
                </c:pt>
                <c:pt idx="230">
                  <c:v>6.8978102189781021</c:v>
                </c:pt>
                <c:pt idx="231">
                  <c:v>7.3236009732360099</c:v>
                </c:pt>
                <c:pt idx="232">
                  <c:v>8.004866180048662</c:v>
                </c:pt>
                <c:pt idx="233">
                  <c:v>9.0267639902676393</c:v>
                </c:pt>
                <c:pt idx="234">
                  <c:v>10.048661800486618</c:v>
                </c:pt>
                <c:pt idx="235">
                  <c:v>10.985401459854014</c:v>
                </c:pt>
                <c:pt idx="236">
                  <c:v>11.581508515815084</c:v>
                </c:pt>
                <c:pt idx="237">
                  <c:v>11.751824817518248</c:v>
                </c:pt>
                <c:pt idx="238">
                  <c:v>11.922141119221411</c:v>
                </c:pt>
                <c:pt idx="239">
                  <c:v>12.092457420924575</c:v>
                </c:pt>
                <c:pt idx="240">
                  <c:v>12.092457420924575</c:v>
                </c:pt>
                <c:pt idx="241">
                  <c:v>12.007299270072993</c:v>
                </c:pt>
                <c:pt idx="242">
                  <c:v>12.007299270072993</c:v>
                </c:pt>
                <c:pt idx="243">
                  <c:v>11.922141119221411</c:v>
                </c:pt>
                <c:pt idx="244">
                  <c:v>11.751824817518248</c:v>
                </c:pt>
                <c:pt idx="245">
                  <c:v>11.922141119221411</c:v>
                </c:pt>
                <c:pt idx="246">
                  <c:v>12.092457420924575</c:v>
                </c:pt>
                <c:pt idx="247">
                  <c:v>12.262773722627736</c:v>
                </c:pt>
                <c:pt idx="248">
                  <c:v>12.603406326034063</c:v>
                </c:pt>
                <c:pt idx="249">
                  <c:v>12.773722627737227</c:v>
                </c:pt>
                <c:pt idx="250">
                  <c:v>12.858880778588809</c:v>
                </c:pt>
                <c:pt idx="251">
                  <c:v>12.858880778588809</c:v>
                </c:pt>
                <c:pt idx="252">
                  <c:v>12.944038929440389</c:v>
                </c:pt>
                <c:pt idx="253">
                  <c:v>12.858880778588809</c:v>
                </c:pt>
                <c:pt idx="254">
                  <c:v>12.688564476885645</c:v>
                </c:pt>
                <c:pt idx="255">
                  <c:v>12.518248175182482</c:v>
                </c:pt>
                <c:pt idx="256">
                  <c:v>12.518248175182482</c:v>
                </c:pt>
                <c:pt idx="257">
                  <c:v>12.4330900243309</c:v>
                </c:pt>
                <c:pt idx="258">
                  <c:v>12.4330900243309</c:v>
                </c:pt>
                <c:pt idx="259">
                  <c:v>12.518248175182482</c:v>
                </c:pt>
                <c:pt idx="260">
                  <c:v>12.518248175182482</c:v>
                </c:pt>
                <c:pt idx="261">
                  <c:v>12.518248175182482</c:v>
                </c:pt>
                <c:pt idx="262">
                  <c:v>12.518248175182482</c:v>
                </c:pt>
                <c:pt idx="263">
                  <c:v>12.518248175182482</c:v>
                </c:pt>
                <c:pt idx="264">
                  <c:v>12.347931873479318</c:v>
                </c:pt>
                <c:pt idx="265">
                  <c:v>12.007299270072993</c:v>
                </c:pt>
                <c:pt idx="266">
                  <c:v>11.751824817518248</c:v>
                </c:pt>
                <c:pt idx="267">
                  <c:v>11.070559610705596</c:v>
                </c:pt>
                <c:pt idx="268">
                  <c:v>10.048661800486618</c:v>
                </c:pt>
                <c:pt idx="269">
                  <c:v>9.1970802919708028</c:v>
                </c:pt>
                <c:pt idx="270">
                  <c:v>8.7712895377128959</c:v>
                </c:pt>
                <c:pt idx="271">
                  <c:v>8.6009732360097324</c:v>
                </c:pt>
                <c:pt idx="272">
                  <c:v>8.5158150851581507</c:v>
                </c:pt>
                <c:pt idx="273">
                  <c:v>8.6861313868613141</c:v>
                </c:pt>
                <c:pt idx="274">
                  <c:v>8.7712895377128959</c:v>
                </c:pt>
                <c:pt idx="275">
                  <c:v>8.9416058394160576</c:v>
                </c:pt>
                <c:pt idx="276">
                  <c:v>9.0267639902676393</c:v>
                </c:pt>
                <c:pt idx="277">
                  <c:v>8.8564476885644776</c:v>
                </c:pt>
                <c:pt idx="278">
                  <c:v>8.6861313868613141</c:v>
                </c:pt>
                <c:pt idx="279">
                  <c:v>8.4306569343065689</c:v>
                </c:pt>
                <c:pt idx="280">
                  <c:v>8.9416058394160576</c:v>
                </c:pt>
                <c:pt idx="281">
                  <c:v>9.3673965936739663</c:v>
                </c:pt>
                <c:pt idx="282">
                  <c:v>9.8783454987834549</c:v>
                </c:pt>
                <c:pt idx="283">
                  <c:v>10.304136253041362</c:v>
                </c:pt>
                <c:pt idx="284">
                  <c:v>10.474452554744525</c:v>
                </c:pt>
                <c:pt idx="285">
                  <c:v>10.729927007299271</c:v>
                </c:pt>
                <c:pt idx="286">
                  <c:v>10.900243309002432</c:v>
                </c:pt>
                <c:pt idx="287">
                  <c:v>10.559610705596107</c:v>
                </c:pt>
                <c:pt idx="288">
                  <c:v>10.1338199513382</c:v>
                </c:pt>
                <c:pt idx="289">
                  <c:v>10.644768856447689</c:v>
                </c:pt>
                <c:pt idx="290">
                  <c:v>11.155717761557177</c:v>
                </c:pt>
                <c:pt idx="291">
                  <c:v>11.496350364963504</c:v>
                </c:pt>
                <c:pt idx="292">
                  <c:v>11.922141119221411</c:v>
                </c:pt>
                <c:pt idx="293">
                  <c:v>12.347931873479318</c:v>
                </c:pt>
                <c:pt idx="294">
                  <c:v>12.858880778588809</c:v>
                </c:pt>
                <c:pt idx="295">
                  <c:v>13.114355231143552</c:v>
                </c:pt>
                <c:pt idx="296">
                  <c:v>13.284671532846716</c:v>
                </c:pt>
                <c:pt idx="297">
                  <c:v>13.454987834549879</c:v>
                </c:pt>
                <c:pt idx="298">
                  <c:v>13.710462287104622</c:v>
                </c:pt>
                <c:pt idx="299">
                  <c:v>13.880778588807786</c:v>
                </c:pt>
                <c:pt idx="300">
                  <c:v>14.051094890510949</c:v>
                </c:pt>
                <c:pt idx="301">
                  <c:v>14.221411192214111</c:v>
                </c:pt>
                <c:pt idx="302">
                  <c:v>14.391727493917275</c:v>
                </c:pt>
                <c:pt idx="303">
                  <c:v>14.562043795620438</c:v>
                </c:pt>
                <c:pt idx="304">
                  <c:v>14.732360097323602</c:v>
                </c:pt>
                <c:pt idx="305">
                  <c:v>14.902676399026763</c:v>
                </c:pt>
                <c:pt idx="306">
                  <c:v>14.817518248175183</c:v>
                </c:pt>
                <c:pt idx="307">
                  <c:v>14.64720194647202</c:v>
                </c:pt>
                <c:pt idx="308">
                  <c:v>14.476885644768856</c:v>
                </c:pt>
                <c:pt idx="309">
                  <c:v>14.136253041362531</c:v>
                </c:pt>
                <c:pt idx="310">
                  <c:v>13.625304136253041</c:v>
                </c:pt>
                <c:pt idx="311">
                  <c:v>13.114355231143552</c:v>
                </c:pt>
                <c:pt idx="312">
                  <c:v>12.773722627737227</c:v>
                </c:pt>
                <c:pt idx="313">
                  <c:v>12.603406326034063</c:v>
                </c:pt>
                <c:pt idx="314">
                  <c:v>12.518248175182482</c:v>
                </c:pt>
                <c:pt idx="315">
                  <c:v>12.518248175182482</c:v>
                </c:pt>
                <c:pt idx="316">
                  <c:v>12.4330900243309</c:v>
                </c:pt>
                <c:pt idx="317">
                  <c:v>12.518248175182482</c:v>
                </c:pt>
                <c:pt idx="318">
                  <c:v>12.688564476885645</c:v>
                </c:pt>
                <c:pt idx="319">
                  <c:v>12.773722627737227</c:v>
                </c:pt>
                <c:pt idx="320">
                  <c:v>12.944038929440389</c:v>
                </c:pt>
                <c:pt idx="321">
                  <c:v>13.114355231143552</c:v>
                </c:pt>
                <c:pt idx="322">
                  <c:v>13.369829683698297</c:v>
                </c:pt>
                <c:pt idx="323">
                  <c:v>13.540145985401459</c:v>
                </c:pt>
                <c:pt idx="324">
                  <c:v>13.710462287104622</c:v>
                </c:pt>
                <c:pt idx="325">
                  <c:v>13.880778588807786</c:v>
                </c:pt>
                <c:pt idx="326">
                  <c:v>14.051094890510949</c:v>
                </c:pt>
                <c:pt idx="327">
                  <c:v>14.221411192214111</c:v>
                </c:pt>
                <c:pt idx="328">
                  <c:v>14.306569343065693</c:v>
                </c:pt>
                <c:pt idx="329">
                  <c:v>14.476885644768856</c:v>
                </c:pt>
                <c:pt idx="330">
                  <c:v>14.64720194647202</c:v>
                </c:pt>
                <c:pt idx="331">
                  <c:v>14.817518248175183</c:v>
                </c:pt>
                <c:pt idx="332">
                  <c:v>14.902676399026763</c:v>
                </c:pt>
                <c:pt idx="333">
                  <c:v>15.072992700729927</c:v>
                </c:pt>
                <c:pt idx="334">
                  <c:v>15.158150851581508</c:v>
                </c:pt>
                <c:pt idx="335">
                  <c:v>14.987834549878345</c:v>
                </c:pt>
                <c:pt idx="336">
                  <c:v>14.817518248175183</c:v>
                </c:pt>
                <c:pt idx="337">
                  <c:v>14.64720194647202</c:v>
                </c:pt>
                <c:pt idx="338">
                  <c:v>14.051094890510949</c:v>
                </c:pt>
                <c:pt idx="339">
                  <c:v>12.858880778588809</c:v>
                </c:pt>
                <c:pt idx="340">
                  <c:v>11.666666666666666</c:v>
                </c:pt>
                <c:pt idx="341">
                  <c:v>10.389294403892944</c:v>
                </c:pt>
                <c:pt idx="342">
                  <c:v>8.9416058394160576</c:v>
                </c:pt>
                <c:pt idx="343">
                  <c:v>7.7493917274939177</c:v>
                </c:pt>
                <c:pt idx="344">
                  <c:v>6.8978102189781021</c:v>
                </c:pt>
                <c:pt idx="345">
                  <c:v>5.9610705596107056</c:v>
                </c:pt>
                <c:pt idx="346">
                  <c:v>6.21654501216545</c:v>
                </c:pt>
                <c:pt idx="347">
                  <c:v>6.8978102189781021</c:v>
                </c:pt>
                <c:pt idx="348">
                  <c:v>7.3236009732360099</c:v>
                </c:pt>
                <c:pt idx="349">
                  <c:v>7.664233576642336</c:v>
                </c:pt>
                <c:pt idx="350">
                  <c:v>8.1751824817518255</c:v>
                </c:pt>
                <c:pt idx="351">
                  <c:v>8.7712895377128959</c:v>
                </c:pt>
                <c:pt idx="352">
                  <c:v>9.2822384428223845</c:v>
                </c:pt>
                <c:pt idx="353">
                  <c:v>9.7931873479318732</c:v>
                </c:pt>
                <c:pt idx="354">
                  <c:v>10.218978102189782</c:v>
                </c:pt>
                <c:pt idx="355">
                  <c:v>10.474452554744525</c:v>
                </c:pt>
                <c:pt idx="356">
                  <c:v>10.644768856447689</c:v>
                </c:pt>
                <c:pt idx="357">
                  <c:v>10.815085158150852</c:v>
                </c:pt>
                <c:pt idx="358">
                  <c:v>10.985401459854014</c:v>
                </c:pt>
                <c:pt idx="359">
                  <c:v>10.985401459854014</c:v>
                </c:pt>
                <c:pt idx="360">
                  <c:v>10.900243309002432</c:v>
                </c:pt>
                <c:pt idx="361">
                  <c:v>10.474452554744525</c:v>
                </c:pt>
                <c:pt idx="362">
                  <c:v>9.7931873479318732</c:v>
                </c:pt>
                <c:pt idx="363">
                  <c:v>9.3673965936739663</c:v>
                </c:pt>
                <c:pt idx="364">
                  <c:v>9.1119221411192211</c:v>
                </c:pt>
                <c:pt idx="365">
                  <c:v>9.6228710462287097</c:v>
                </c:pt>
                <c:pt idx="366">
                  <c:v>10.048661800486618</c:v>
                </c:pt>
                <c:pt idx="367">
                  <c:v>10.218978102189782</c:v>
                </c:pt>
                <c:pt idx="368">
                  <c:v>10.474452554744525</c:v>
                </c:pt>
                <c:pt idx="369">
                  <c:v>10.644768856447689</c:v>
                </c:pt>
                <c:pt idx="370">
                  <c:v>10.559610705596107</c:v>
                </c:pt>
                <c:pt idx="371">
                  <c:v>10.389294403892944</c:v>
                </c:pt>
                <c:pt idx="372">
                  <c:v>10.474452554744525</c:v>
                </c:pt>
                <c:pt idx="373">
                  <c:v>10.474452554744525</c:v>
                </c:pt>
                <c:pt idx="374">
                  <c:v>10.389294403892944</c:v>
                </c:pt>
                <c:pt idx="375">
                  <c:v>10.304136253041362</c:v>
                </c:pt>
                <c:pt idx="376">
                  <c:v>9.7931873479318732</c:v>
                </c:pt>
                <c:pt idx="377">
                  <c:v>8.8564476885644776</c:v>
                </c:pt>
                <c:pt idx="378">
                  <c:v>8.4306569343065689</c:v>
                </c:pt>
                <c:pt idx="379">
                  <c:v>8.4306569343065689</c:v>
                </c:pt>
                <c:pt idx="380">
                  <c:v>8.1751824817518255</c:v>
                </c:pt>
                <c:pt idx="381">
                  <c:v>7.8345498783454985</c:v>
                </c:pt>
                <c:pt idx="382">
                  <c:v>7.8345498783454985</c:v>
                </c:pt>
                <c:pt idx="383">
                  <c:v>7.9197080291970803</c:v>
                </c:pt>
                <c:pt idx="384">
                  <c:v>7.3236009732360099</c:v>
                </c:pt>
                <c:pt idx="385">
                  <c:v>5.8759124087591239</c:v>
                </c:pt>
                <c:pt idx="386">
                  <c:v>4.002433090024331</c:v>
                </c:pt>
                <c:pt idx="387">
                  <c:v>3.6618004866180049</c:v>
                </c:pt>
                <c:pt idx="388">
                  <c:v>4.1727493917274936</c:v>
                </c:pt>
                <c:pt idx="389">
                  <c:v>5.1946472019464718</c:v>
                </c:pt>
                <c:pt idx="390">
                  <c:v>6.3017031630170317</c:v>
                </c:pt>
                <c:pt idx="391">
                  <c:v>6.7274939172749395</c:v>
                </c:pt>
                <c:pt idx="392">
                  <c:v>6.4720194647201943</c:v>
                </c:pt>
                <c:pt idx="393">
                  <c:v>6.1313868613138682</c:v>
                </c:pt>
                <c:pt idx="394">
                  <c:v>5.4501216545012161</c:v>
                </c:pt>
                <c:pt idx="395">
                  <c:v>4.5985401459854014</c:v>
                </c:pt>
                <c:pt idx="396">
                  <c:v>5.7055961070559613</c:v>
                </c:pt>
                <c:pt idx="397">
                  <c:v>7.664233576642336</c:v>
                </c:pt>
                <c:pt idx="398">
                  <c:v>9.0267639902676393</c:v>
                </c:pt>
                <c:pt idx="399">
                  <c:v>10.218978102189782</c:v>
                </c:pt>
                <c:pt idx="400">
                  <c:v>11.240875912408759</c:v>
                </c:pt>
                <c:pt idx="401">
                  <c:v>11.922141119221411</c:v>
                </c:pt>
                <c:pt idx="402">
                  <c:v>12.262773722627736</c:v>
                </c:pt>
                <c:pt idx="403">
                  <c:v>12.688564476885645</c:v>
                </c:pt>
                <c:pt idx="404">
                  <c:v>12.944038929440389</c:v>
                </c:pt>
                <c:pt idx="405">
                  <c:v>12.944038929440389</c:v>
                </c:pt>
                <c:pt idx="406">
                  <c:v>13.02919708029197</c:v>
                </c:pt>
                <c:pt idx="407">
                  <c:v>13.02919708029197</c:v>
                </c:pt>
                <c:pt idx="408">
                  <c:v>12.773722627737227</c:v>
                </c:pt>
                <c:pt idx="409">
                  <c:v>12.4330900243309</c:v>
                </c:pt>
                <c:pt idx="410">
                  <c:v>12.007299270072993</c:v>
                </c:pt>
                <c:pt idx="411">
                  <c:v>11.496350364963504</c:v>
                </c:pt>
                <c:pt idx="412">
                  <c:v>10.985401459854014</c:v>
                </c:pt>
                <c:pt idx="413">
                  <c:v>10.389294403892944</c:v>
                </c:pt>
                <c:pt idx="414">
                  <c:v>9.6228710462287097</c:v>
                </c:pt>
                <c:pt idx="415">
                  <c:v>9.1970802919708028</c:v>
                </c:pt>
                <c:pt idx="416">
                  <c:v>9.1970802919708028</c:v>
                </c:pt>
                <c:pt idx="417">
                  <c:v>9.452554744525548</c:v>
                </c:pt>
                <c:pt idx="418">
                  <c:v>9.7080291970802914</c:v>
                </c:pt>
                <c:pt idx="419">
                  <c:v>9.8783454987834549</c:v>
                </c:pt>
                <c:pt idx="420">
                  <c:v>10.048661800486618</c:v>
                </c:pt>
                <c:pt idx="421">
                  <c:v>9.7931873479318732</c:v>
                </c:pt>
                <c:pt idx="422">
                  <c:v>9.452554744525548</c:v>
                </c:pt>
                <c:pt idx="423">
                  <c:v>9.1970802919708028</c:v>
                </c:pt>
                <c:pt idx="424">
                  <c:v>8.8564476885644776</c:v>
                </c:pt>
                <c:pt idx="425">
                  <c:v>8.4306569343065689</c:v>
                </c:pt>
                <c:pt idx="426">
                  <c:v>7.9197080291970803</c:v>
                </c:pt>
                <c:pt idx="427">
                  <c:v>7.4087591240875916</c:v>
                </c:pt>
                <c:pt idx="428">
                  <c:v>6.8978102189781021</c:v>
                </c:pt>
                <c:pt idx="429">
                  <c:v>5.8759124087591239</c:v>
                </c:pt>
                <c:pt idx="430">
                  <c:v>4.5133819951338197</c:v>
                </c:pt>
                <c:pt idx="431">
                  <c:v>4.0875912408759127</c:v>
                </c:pt>
                <c:pt idx="432">
                  <c:v>5.8759124087591239</c:v>
                </c:pt>
                <c:pt idx="433">
                  <c:v>8.0900243309002438</c:v>
                </c:pt>
                <c:pt idx="434">
                  <c:v>9.452554744525548</c:v>
                </c:pt>
                <c:pt idx="435">
                  <c:v>10.559610705596107</c:v>
                </c:pt>
                <c:pt idx="436">
                  <c:v>11.326034063260341</c:v>
                </c:pt>
                <c:pt idx="437">
                  <c:v>11.751824817518248</c:v>
                </c:pt>
                <c:pt idx="438">
                  <c:v>11.83698296836983</c:v>
                </c:pt>
                <c:pt idx="439">
                  <c:v>12.007299270072993</c:v>
                </c:pt>
                <c:pt idx="440">
                  <c:v>12.092457420924575</c:v>
                </c:pt>
                <c:pt idx="441">
                  <c:v>11.496350364963504</c:v>
                </c:pt>
                <c:pt idx="442">
                  <c:v>10.304136253041362</c:v>
                </c:pt>
                <c:pt idx="443">
                  <c:v>9.452554744525548</c:v>
                </c:pt>
                <c:pt idx="444">
                  <c:v>8.9416058394160576</c:v>
                </c:pt>
                <c:pt idx="445">
                  <c:v>8.6009732360097324</c:v>
                </c:pt>
                <c:pt idx="446">
                  <c:v>8.4306569343065689</c:v>
                </c:pt>
                <c:pt idx="447">
                  <c:v>8.0900243309002438</c:v>
                </c:pt>
                <c:pt idx="448">
                  <c:v>7.4087591240875916</c:v>
                </c:pt>
                <c:pt idx="449">
                  <c:v>7.7493917274939177</c:v>
                </c:pt>
                <c:pt idx="450">
                  <c:v>7.8345498783454985</c:v>
                </c:pt>
                <c:pt idx="451">
                  <c:v>8.004866180048662</c:v>
                </c:pt>
                <c:pt idx="452">
                  <c:v>8.3454987834549872</c:v>
                </c:pt>
                <c:pt idx="453">
                  <c:v>8.7712895377128959</c:v>
                </c:pt>
                <c:pt idx="454">
                  <c:v>9.2822384428223845</c:v>
                </c:pt>
                <c:pt idx="455">
                  <c:v>10.048661800486618</c:v>
                </c:pt>
                <c:pt idx="456">
                  <c:v>11.155717761557177</c:v>
                </c:pt>
                <c:pt idx="457">
                  <c:v>11.922141119221411</c:v>
                </c:pt>
                <c:pt idx="458">
                  <c:v>12.347931873479318</c:v>
                </c:pt>
                <c:pt idx="459">
                  <c:v>12.858880778588809</c:v>
                </c:pt>
                <c:pt idx="460">
                  <c:v>13.114355231143552</c:v>
                </c:pt>
                <c:pt idx="461">
                  <c:v>13.114355231143552</c:v>
                </c:pt>
                <c:pt idx="462">
                  <c:v>13.02919708029197</c:v>
                </c:pt>
                <c:pt idx="463">
                  <c:v>13.02919708029197</c:v>
                </c:pt>
                <c:pt idx="464">
                  <c:v>13.02919708029197</c:v>
                </c:pt>
                <c:pt idx="465">
                  <c:v>13.02919708029197</c:v>
                </c:pt>
                <c:pt idx="466">
                  <c:v>13.284671532846716</c:v>
                </c:pt>
                <c:pt idx="467">
                  <c:v>13.625304136253041</c:v>
                </c:pt>
                <c:pt idx="468">
                  <c:v>13.795620437956204</c:v>
                </c:pt>
                <c:pt idx="469">
                  <c:v>13.795620437956204</c:v>
                </c:pt>
                <c:pt idx="470">
                  <c:v>13.795620437956204</c:v>
                </c:pt>
                <c:pt idx="471">
                  <c:v>13.795620437956204</c:v>
                </c:pt>
                <c:pt idx="472">
                  <c:v>13.710462287104622</c:v>
                </c:pt>
                <c:pt idx="473">
                  <c:v>13.540145985401459</c:v>
                </c:pt>
                <c:pt idx="474">
                  <c:v>13.369829683698297</c:v>
                </c:pt>
                <c:pt idx="475">
                  <c:v>13.199513381995134</c:v>
                </c:pt>
                <c:pt idx="476">
                  <c:v>12.944038929440389</c:v>
                </c:pt>
                <c:pt idx="477">
                  <c:v>12.773722627737227</c:v>
                </c:pt>
                <c:pt idx="478">
                  <c:v>12.603406326034063</c:v>
                </c:pt>
                <c:pt idx="479">
                  <c:v>12.603406326034063</c:v>
                </c:pt>
                <c:pt idx="480">
                  <c:v>12.518248175182482</c:v>
                </c:pt>
                <c:pt idx="481">
                  <c:v>12.518248175182482</c:v>
                </c:pt>
                <c:pt idx="482">
                  <c:v>12.688564476885645</c:v>
                </c:pt>
                <c:pt idx="483">
                  <c:v>12.603406326034063</c:v>
                </c:pt>
                <c:pt idx="484">
                  <c:v>12.262773722627736</c:v>
                </c:pt>
                <c:pt idx="485">
                  <c:v>11.581508515815084</c:v>
                </c:pt>
                <c:pt idx="486">
                  <c:v>10.729927007299271</c:v>
                </c:pt>
                <c:pt idx="487">
                  <c:v>9.7080291970802914</c:v>
                </c:pt>
                <c:pt idx="488">
                  <c:v>9.0267639902676393</c:v>
                </c:pt>
                <c:pt idx="489">
                  <c:v>8.6009732360097324</c:v>
                </c:pt>
                <c:pt idx="490">
                  <c:v>8.1751824817518255</c:v>
                </c:pt>
                <c:pt idx="491">
                  <c:v>7.8345498783454985</c:v>
                </c:pt>
                <c:pt idx="492">
                  <c:v>7.3236009732360099</c:v>
                </c:pt>
                <c:pt idx="493">
                  <c:v>6.8126520681265204</c:v>
                </c:pt>
                <c:pt idx="494">
                  <c:v>7.2384428223844282</c:v>
                </c:pt>
                <c:pt idx="495">
                  <c:v>7.5790754257907542</c:v>
                </c:pt>
                <c:pt idx="496">
                  <c:v>7.8345498783454985</c:v>
                </c:pt>
                <c:pt idx="497">
                  <c:v>7.2384428223844282</c:v>
                </c:pt>
                <c:pt idx="498">
                  <c:v>6.557177615571776</c:v>
                </c:pt>
                <c:pt idx="499">
                  <c:v>6.1313868613138682</c:v>
                </c:pt>
                <c:pt idx="500">
                  <c:v>6.21654501216545</c:v>
                </c:pt>
                <c:pt idx="501">
                  <c:v>6.6423357664233578</c:v>
                </c:pt>
                <c:pt idx="502">
                  <c:v>6.8126520681265204</c:v>
                </c:pt>
                <c:pt idx="503">
                  <c:v>6.8978102189781021</c:v>
                </c:pt>
                <c:pt idx="504">
                  <c:v>6.3868613138686134</c:v>
                </c:pt>
                <c:pt idx="505">
                  <c:v>5.5352798053527978</c:v>
                </c:pt>
                <c:pt idx="506">
                  <c:v>4.7688564476885649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365312"/>
        <c:axId val="110387584"/>
      </c:scatterChart>
      <c:valAx>
        <c:axId val="11036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0387584"/>
        <c:crosses val="autoZero"/>
        <c:crossBetween val="midCat"/>
      </c:valAx>
      <c:valAx>
        <c:axId val="110387584"/>
        <c:scaling>
          <c:orientation val="minMax"/>
          <c:max val="3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3653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Tesla Supercharger</a:t>
            </a:r>
            <a:r>
              <a:rPr lang="en-US" baseline="0"/>
              <a:t> Performance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>
                <a:effectLst/>
              </a:rPr>
              <a:t>Model S — 85 kWh Battery — </a:t>
            </a:r>
            <a:r>
              <a:rPr lang="en-US" sz="1100" b="1" i="0" u="none" strike="noStrike" baseline="0">
                <a:effectLst/>
              </a:rPr>
              <a:t>warm weather</a:t>
            </a:r>
            <a:endParaRPr lang="en-US" sz="1100">
              <a:effectLst/>
            </a:endParaRP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>
              <a:solidFill>
                <a:schemeClr val="accent1"/>
              </a:solidFill>
            </a:ln>
          </c:spPr>
          <c:marker>
            <c:symbol val="diamond"/>
            <c:size val="5"/>
          </c:marker>
          <c:dPt>
            <c:idx val="1"/>
            <c:bubble3D val="0"/>
            <c:spPr>
              <a:ln w="19050">
                <a:solidFill>
                  <a:schemeClr val="accent1"/>
                </a:solidFill>
                <a:prstDash val="sysDot"/>
              </a:ln>
            </c:spPr>
          </c:dPt>
          <c:dPt>
            <c:idx val="5"/>
            <c:marker>
              <c:symbol val="none"/>
            </c:marker>
            <c:bubble3D val="0"/>
          </c:dPt>
          <c:dPt>
            <c:idx val="9"/>
            <c:bubble3D val="0"/>
            <c:spPr>
              <a:ln w="19050">
                <a:solidFill>
                  <a:schemeClr val="accent1"/>
                </a:solidFill>
                <a:prstDash val="solid"/>
              </a:ln>
            </c:spPr>
          </c:dPt>
          <c:dPt>
            <c:idx val="10"/>
            <c:bubble3D val="0"/>
            <c:spPr>
              <a:ln w="19050">
                <a:solidFill>
                  <a:schemeClr val="accent1"/>
                </a:solidFill>
                <a:prstDash val="sysDot"/>
              </a:ln>
            </c:spPr>
          </c:dPt>
          <c:dPt>
            <c:idx val="11"/>
            <c:marker>
              <c:symbol val="circle"/>
              <c:size val="5"/>
              <c:spPr>
                <a:solidFill>
                  <a:srgbClr val="0000FF"/>
                </a:solidFill>
              </c:spPr>
            </c:marker>
            <c:bubble3D val="0"/>
            <c:spPr>
              <a:ln w="19050">
                <a:noFill/>
                <a:prstDash val="sysDot"/>
              </a:ln>
            </c:spPr>
          </c:dPt>
          <c:dPt>
            <c:idx val="12"/>
            <c:marker>
              <c:symbol val="circle"/>
              <c:size val="5"/>
              <c:spPr>
                <a:noFill/>
              </c:spPr>
            </c:marker>
            <c:bubble3D val="0"/>
            <c:spPr>
              <a:ln w="12700">
                <a:noFill/>
              </a:ln>
            </c:spPr>
          </c:dPt>
          <c:dPt>
            <c:idx val="13"/>
            <c:marker>
              <c:symbol val="circle"/>
              <c:size val="5"/>
              <c:spPr>
                <a:solidFill>
                  <a:srgbClr val="FF0000"/>
                </a:solidFill>
              </c:spPr>
            </c:marker>
            <c:bubble3D val="0"/>
            <c:spPr>
              <a:ln w="19050">
                <a:noFill/>
              </a:ln>
            </c:spPr>
          </c:dPt>
          <c:dPt>
            <c:idx val="14"/>
            <c:marker>
              <c:symbol val="auto"/>
            </c:marker>
            <c:bubble3D val="0"/>
            <c:spPr>
              <a:ln w="19050">
                <a:noFill/>
              </a:ln>
            </c:spPr>
          </c:dPt>
          <c:dPt>
            <c:idx val="15"/>
            <c:marker>
              <c:symbol val="none"/>
            </c:marker>
            <c:bubble3D val="0"/>
            <c:spPr>
              <a:ln w="19050">
                <a:solidFill>
                  <a:srgbClr val="FF8080"/>
                </a:solidFill>
                <a:prstDash val="sysDot"/>
              </a:ln>
            </c:spPr>
          </c:dPt>
          <c:xVal>
            <c:numRef>
              <c:f>Supercharger!$B$7:$B$22</c:f>
              <c:numCache>
                <c:formatCode>0%</c:formatCode>
                <c:ptCount val="16"/>
                <c:pt idx="0">
                  <c:v>3.9787798408488E-2</c:v>
                </c:pt>
                <c:pt idx="1">
                  <c:v>0.1</c:v>
                </c:pt>
                <c:pt idx="2">
                  <c:v>0.2</c:v>
                </c:pt>
                <c:pt idx="3">
                  <c:v>0.28000000000000003</c:v>
                </c:pt>
                <c:pt idx="4">
                  <c:v>0.36</c:v>
                </c:pt>
                <c:pt idx="5">
                  <c:v>0.46</c:v>
                </c:pt>
                <c:pt idx="6">
                  <c:v>0.53</c:v>
                </c:pt>
                <c:pt idx="7">
                  <c:v>0.56999999999999995</c:v>
                </c:pt>
                <c:pt idx="8">
                  <c:v>0.64</c:v>
                </c:pt>
                <c:pt idx="9">
                  <c:v>0.77</c:v>
                </c:pt>
                <c:pt idx="10">
                  <c:v>0.90981432360742709</c:v>
                </c:pt>
                <c:pt idx="11">
                  <c:v>0.72148541114058351</c:v>
                </c:pt>
                <c:pt idx="12">
                  <c:v>0.72148541114058351</c:v>
                </c:pt>
                <c:pt idx="13">
                  <c:v>0.72148541114058351</c:v>
                </c:pt>
                <c:pt idx="14">
                  <c:v>0.46</c:v>
                </c:pt>
                <c:pt idx="15">
                  <c:v>0.9</c:v>
                </c:pt>
              </c:numCache>
            </c:numRef>
          </c:xVal>
          <c:yVal>
            <c:numRef>
              <c:f>Supercharger!$D$7:$D$22</c:f>
              <c:numCache>
                <c:formatCode>General</c:formatCode>
                <c:ptCount val="16"/>
                <c:pt idx="0">
                  <c:v>0</c:v>
                </c:pt>
                <c:pt idx="1">
                  <c:v>4.2232169171824392</c:v>
                </c:pt>
                <c:pt idx="2">
                  <c:v>11.223216917182439</c:v>
                </c:pt>
                <c:pt idx="3">
                  <c:v>17.223216917182441</c:v>
                </c:pt>
                <c:pt idx="4">
                  <c:v>22.223216917182441</c:v>
                </c:pt>
                <c:pt idx="5">
                  <c:v>29.223216917182441</c:v>
                </c:pt>
                <c:pt idx="6">
                  <c:v>35.223216917182441</c:v>
                </c:pt>
                <c:pt idx="7">
                  <c:v>39.223216917182441</c:v>
                </c:pt>
                <c:pt idx="8">
                  <c:v>46.223216917182441</c:v>
                </c:pt>
                <c:pt idx="9">
                  <c:v>59.223216917182441</c:v>
                </c:pt>
                <c:pt idx="10">
                  <c:v>78.288549662336223</c:v>
                </c:pt>
                <c:pt idx="11">
                  <c:v>58</c:v>
                </c:pt>
                <c:pt idx="12">
                  <c:v>54.371758031240788</c:v>
                </c:pt>
                <c:pt idx="13">
                  <c:v>47</c:v>
                </c:pt>
                <c:pt idx="14">
                  <c:v>29.223216917182441</c:v>
                </c:pt>
                <c:pt idx="15">
                  <c:v>60.334328028293555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059328"/>
        <c:axId val="111061248"/>
      </c:scatterChart>
      <c:valAx>
        <c:axId val="111059328"/>
        <c:scaling>
          <c:orientation val="minMax"/>
          <c:max val="1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 b="1" i="0" u="none" strike="noStrike" baseline="0">
                    <a:effectLst/>
                  </a:rPr>
                  <a:t>Battery State of Charge</a:t>
                </a:r>
                <a:endParaRPr lang="en-US" baseline="0"/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111061248"/>
        <c:crosses val="autoZero"/>
        <c:crossBetween val="midCat"/>
        <c:majorUnit val="0.1"/>
      </c:valAx>
      <c:valAx>
        <c:axId val="111061248"/>
        <c:scaling>
          <c:orientation val="minMax"/>
          <c:max val="9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Minutes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105932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What is the average MPH?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misc!$B$4:$B$10</c:f>
              <c:numCache>
                <c:formatCode>General</c:formatCode>
                <c:ptCount val="7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</c:numCache>
            </c:numRef>
          </c:xVal>
          <c:yVal>
            <c:numRef>
              <c:f>misc!$C$4:$C$10</c:f>
              <c:numCache>
                <c:formatCode>General</c:formatCode>
                <c:ptCount val="7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114880"/>
        <c:axId val="111125248"/>
      </c:scatterChart>
      <c:valAx>
        <c:axId val="111114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Distance in miles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1125248"/>
        <c:crosses val="autoZero"/>
        <c:crossBetween val="midCat"/>
      </c:valAx>
      <c:valAx>
        <c:axId val="1111252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Mile per Hour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11148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700" b="1" i="0" baseline="0">
                <a:effectLst/>
              </a:rPr>
              <a:t>Maximum MPH </a:t>
            </a:r>
            <a:r>
              <a:rPr lang="en-US" sz="1700"/>
              <a:t>(Newark</a:t>
            </a:r>
            <a:r>
              <a:rPr lang="en-US" sz="1700" baseline="0"/>
              <a:t> DE </a:t>
            </a:r>
            <a:r>
              <a:rPr lang="en-US" sz="1700"/>
              <a:t>to Milford</a:t>
            </a:r>
            <a:r>
              <a:rPr lang="en-US" sz="1700" baseline="0"/>
              <a:t> </a:t>
            </a:r>
            <a:r>
              <a:rPr lang="en-US" sz="1700"/>
              <a:t>CT)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bytime!$C$105:$C$280</c:f>
              <c:numCache>
                <c:formatCode>General</c:formatCode>
                <c:ptCount val="176"/>
                <c:pt idx="0">
                  <c:v>1.7885544097409989</c:v>
                </c:pt>
                <c:pt idx="1">
                  <c:v>1.8067802505243109</c:v>
                </c:pt>
                <c:pt idx="2">
                  <c:v>1.8224490330484717</c:v>
                </c:pt>
                <c:pt idx="3">
                  <c:v>1.8393269820696738</c:v>
                </c:pt>
                <c:pt idx="4">
                  <c:v>1.8565935680749168</c:v>
                </c:pt>
                <c:pt idx="5">
                  <c:v>1.8754750146418013</c:v>
                </c:pt>
                <c:pt idx="6">
                  <c:v>1.8940228667463732</c:v>
                </c:pt>
                <c:pt idx="7">
                  <c:v>1.9123761609617365</c:v>
                </c:pt>
                <c:pt idx="8">
                  <c:v>1.9329606399640653</c:v>
                </c:pt>
                <c:pt idx="9">
                  <c:v>1.9511234155543555</c:v>
                </c:pt>
                <c:pt idx="10">
                  <c:v>1.9704213646190389</c:v>
                </c:pt>
                <c:pt idx="11">
                  <c:v>1.9890349892488044</c:v>
                </c:pt>
                <c:pt idx="12">
                  <c:v>2.0079845998827173</c:v>
                </c:pt>
                <c:pt idx="13">
                  <c:v>2.0263378940980803</c:v>
                </c:pt>
                <c:pt idx="14">
                  <c:v>2.0446911883134433</c:v>
                </c:pt>
                <c:pt idx="15">
                  <c:v>2.0631088800523694</c:v>
                </c:pt>
                <c:pt idx="16">
                  <c:v>2.0815265717912954</c:v>
                </c:pt>
                <c:pt idx="17">
                  <c:v>2.0998798660066584</c:v>
                </c:pt>
                <c:pt idx="18">
                  <c:v>2.1182331602220215</c:v>
                </c:pt>
                <c:pt idx="19">
                  <c:v>2.1365864544373845</c:v>
                </c:pt>
                <c:pt idx="20">
                  <c:v>2.1549397486527475</c:v>
                </c:pt>
                <c:pt idx="21">
                  <c:v>2.1732930428681105</c:v>
                </c:pt>
                <c:pt idx="22">
                  <c:v>2.1916463370834736</c:v>
                </c:pt>
                <c:pt idx="23">
                  <c:v>2.2103262023702843</c:v>
                </c:pt>
                <c:pt idx="24">
                  <c:v>2.2289398270000498</c:v>
                </c:pt>
                <c:pt idx="25">
                  <c:v>2.2476196922868605</c:v>
                </c:pt>
                <c:pt idx="26">
                  <c:v>2.266233316916626</c:v>
                </c:pt>
                <c:pt idx="27">
                  <c:v>2.2848469415463915</c:v>
                </c:pt>
                <c:pt idx="28">
                  <c:v>2.3035268068332022</c:v>
                </c:pt>
                <c:pt idx="29">
                  <c:v>2.3221404314629677</c:v>
                </c:pt>
                <c:pt idx="30">
                  <c:v>2.3407540560927331</c:v>
                </c:pt>
                <c:pt idx="31">
                  <c:v>2.359703666726646</c:v>
                </c:pt>
                <c:pt idx="32">
                  <c:v>2.3787219353701019</c:v>
                </c:pt>
                <c:pt idx="33">
                  <c:v>2.3977402040135578</c:v>
                </c:pt>
                <c:pt idx="34">
                  <c:v>2.4166898146474707</c:v>
                </c:pt>
                <c:pt idx="35">
                  <c:v>2.4356394252813836</c:v>
                </c:pt>
                <c:pt idx="36">
                  <c:v>2.4546576939248395</c:v>
                </c:pt>
                <c:pt idx="37">
                  <c:v>2.4736073045587523</c:v>
                </c:pt>
                <c:pt idx="38">
                  <c:v>2.4925569151926652</c:v>
                </c:pt>
                <c:pt idx="39">
                  <c:v>2.5115065258265781</c:v>
                </c:pt>
                <c:pt idx="40">
                  <c:v>2.5305939518105558</c:v>
                </c:pt>
                <c:pt idx="41">
                  <c:v>2.5495435624444687</c:v>
                </c:pt>
                <c:pt idx="42">
                  <c:v>2.5684931730783815</c:v>
                </c:pt>
                <c:pt idx="43">
                  <c:v>2.5875114417218374</c:v>
                </c:pt>
                <c:pt idx="44">
                  <c:v>2.6065297103652934</c:v>
                </c:pt>
                <c:pt idx="45">
                  <c:v>2.6254793209992062</c:v>
                </c:pt>
                <c:pt idx="46">
                  <c:v>2.6444289316331191</c:v>
                </c:pt>
                <c:pt idx="47">
                  <c:v>2.663447200276575</c:v>
                </c:pt>
                <c:pt idx="48">
                  <c:v>2.6823968109104879</c:v>
                </c:pt>
                <c:pt idx="49">
                  <c:v>2.7013464215444007</c:v>
                </c:pt>
                <c:pt idx="50">
                  <c:v>2.7203646901878566</c:v>
                </c:pt>
                <c:pt idx="51">
                  <c:v>2.7393829588313126</c:v>
                </c:pt>
                <c:pt idx="52">
                  <c:v>2.7583325694652254</c:v>
                </c:pt>
                <c:pt idx="53">
                  <c:v>2.777991903343854</c:v>
                </c:pt>
                <c:pt idx="54">
                  <c:v>2.7975778814990551</c:v>
                </c:pt>
                <c:pt idx="55">
                  <c:v>2.8171638596542561</c:v>
                </c:pt>
                <c:pt idx="56">
                  <c:v>2.8368231935328847</c:v>
                </c:pt>
                <c:pt idx="57">
                  <c:v>2.8561211425975679</c:v>
                </c:pt>
                <c:pt idx="58">
                  <c:v>2.8753484032041388</c:v>
                </c:pt>
                <c:pt idx="59">
                  <c:v>2.8946463522688219</c:v>
                </c:pt>
                <c:pt idx="60">
                  <c:v>2.9139443013335051</c:v>
                </c:pt>
                <c:pt idx="61">
                  <c:v>2.9332422503981883</c:v>
                </c:pt>
                <c:pt idx="62">
                  <c:v>2.9529015842768169</c:v>
                </c:pt>
                <c:pt idx="63">
                  <c:v>2.9718511949107298</c:v>
                </c:pt>
                <c:pt idx="64">
                  <c:v>2.9908694635541857</c:v>
                </c:pt>
                <c:pt idx="65">
                  <c:v>3.0100967241607566</c:v>
                </c:pt>
                <c:pt idx="66">
                  <c:v>3.029609891988243</c:v>
                </c:pt>
                <c:pt idx="67">
                  <c:v>3.0491958701434441</c:v>
                </c:pt>
                <c:pt idx="68">
                  <c:v>3.0687818482986451</c:v>
                </c:pt>
                <c:pt idx="69">
                  <c:v>3.087731458932558</c:v>
                </c:pt>
                <c:pt idx="70">
                  <c:v>3.1066129054994422</c:v>
                </c:pt>
                <c:pt idx="71">
                  <c:v>3.1254943520663265</c:v>
                </c:pt>
                <c:pt idx="72">
                  <c:v>3.145007519893813</c:v>
                </c:pt>
                <c:pt idx="73">
                  <c:v>3.164593498049014</c:v>
                </c:pt>
                <c:pt idx="74">
                  <c:v>3.184179476204215</c:v>
                </c:pt>
                <c:pt idx="75">
                  <c:v>3.2037654543594161</c:v>
                </c:pt>
                <c:pt idx="76">
                  <c:v>3.2209754286072649</c:v>
                </c:pt>
                <c:pt idx="77">
                  <c:v>3.2390133741247698</c:v>
                </c:pt>
                <c:pt idx="78">
                  <c:v>3.2582406347313406</c:v>
                </c:pt>
                <c:pt idx="79">
                  <c:v>3.2774678953379115</c:v>
                </c:pt>
                <c:pt idx="80">
                  <c:v>3.2966951559444824</c:v>
                </c:pt>
                <c:pt idx="81">
                  <c:v>3.3153087805742478</c:v>
                </c:pt>
                <c:pt idx="82">
                  <c:v>3.3345360411808187</c:v>
                </c:pt>
                <c:pt idx="83">
                  <c:v>3.3537633017873896</c:v>
                </c:pt>
                <c:pt idx="84">
                  <c:v>3.3729905623939604</c:v>
                </c:pt>
                <c:pt idx="85">
                  <c:v>3.3922178230005313</c:v>
                </c:pt>
                <c:pt idx="86">
                  <c:v>3.4114450836071022</c:v>
                </c:pt>
                <c:pt idx="87">
                  <c:v>3.4306021717297077</c:v>
                </c:pt>
                <c:pt idx="88">
                  <c:v>3.4498294323362786</c:v>
                </c:pt>
                <c:pt idx="89">
                  <c:v>3.4690566929428495</c:v>
                </c:pt>
                <c:pt idx="90">
                  <c:v>3.4882839535494203</c:v>
                </c:pt>
                <c:pt idx="91">
                  <c:v>3.5075112141559912</c:v>
                </c:pt>
                <c:pt idx="92">
                  <c:v>3.5249498923805556</c:v>
                </c:pt>
                <c:pt idx="93">
                  <c:v>3.5416135182395836</c:v>
                </c:pt>
                <c:pt idx="94">
                  <c:v>3.5584914672607857</c:v>
                </c:pt>
                <c:pt idx="95">
                  <c:v>3.5752615699623633</c:v>
                </c:pt>
                <c:pt idx="96">
                  <c:v>3.5919782646935539</c:v>
                </c:pt>
                <c:pt idx="97">
                  <c:v>3.6084329422659485</c:v>
                </c:pt>
                <c:pt idx="98">
                  <c:v>3.6262263054713513</c:v>
                </c:pt>
                <c:pt idx="99">
                  <c:v>3.6451759161052641</c:v>
                </c:pt>
                <c:pt idx="100">
                  <c:v>3.6634652615602952</c:v>
                </c:pt>
                <c:pt idx="101">
                  <c:v>3.6816280371505852</c:v>
                </c:pt>
                <c:pt idx="102">
                  <c:v>3.7003079024373959</c:v>
                </c:pt>
                <c:pt idx="103">
                  <c:v>3.7175178766852448</c:v>
                </c:pt>
                <c:pt idx="104">
                  <c:v>3.7349565549098092</c:v>
                </c:pt>
                <c:pt idx="105">
                  <c:v>3.7534390976759848</c:v>
                </c:pt>
                <c:pt idx="106">
                  <c:v>3.7733974328303344</c:v>
                </c:pt>
                <c:pt idx="107">
                  <c:v>3.7911306833222054</c:v>
                </c:pt>
                <c:pt idx="108">
                  <c:v>3.8088042258999626</c:v>
                </c:pt>
                <c:pt idx="109">
                  <c:v>3.8269670014902526</c:v>
                </c:pt>
                <c:pt idx="110">
                  <c:v>3.8480474920348064</c:v>
                </c:pt>
                <c:pt idx="111">
                  <c:v>3.8683926166301315</c:v>
                </c:pt>
                <c:pt idx="112">
                  <c:v>3.8929208509553366</c:v>
                </c:pt>
                <c:pt idx="113">
                  <c:v>3.9241651494410146</c:v>
                </c:pt>
                <c:pt idx="114">
                  <c:v>3.9534894072376283</c:v>
                </c:pt>
                <c:pt idx="115">
                  <c:v>3.9742366093941257</c:v>
                </c:pt>
                <c:pt idx="116">
                  <c:v>4.0042311359403762</c:v>
                </c:pt>
                <c:pt idx="117">
                  <c:v>4.0436976182380748</c:v>
                </c:pt>
                <c:pt idx="118">
                  <c:v>4.0632107860655617</c:v>
                </c:pt>
                <c:pt idx="119">
                  <c:v>4.0835559106608867</c:v>
                </c:pt>
                <c:pt idx="120">
                  <c:v>4.1048934803584229</c:v>
                </c:pt>
                <c:pt idx="121">
                  <c:v>4.1271351843651765</c:v>
                </c:pt>
                <c:pt idx="122">
                  <c:v>4.1482156749097303</c:v>
                </c:pt>
                <c:pt idx="123">
                  <c:v>4.1754127844723925</c:v>
                </c:pt>
                <c:pt idx="124">
                  <c:v>4.1959972634747214</c:v>
                </c:pt>
                <c:pt idx="125">
                  <c:v>4.2167444656312192</c:v>
                </c:pt>
                <c:pt idx="126">
                  <c:v>4.2355582367623796</c:v>
                </c:pt>
                <c:pt idx="127">
                  <c:v>4.2545765054058355</c:v>
                </c:pt>
                <c:pt idx="128">
                  <c:v>4.2725526771373215</c:v>
                </c:pt>
                <c:pt idx="129">
                  <c:v>4.2909703688762475</c:v>
                </c:pt>
                <c:pt idx="130">
                  <c:v>4.3094529116424232</c:v>
                </c:pt>
                <c:pt idx="131">
                  <c:v>4.3278062058577866</c:v>
                </c:pt>
                <c:pt idx="132">
                  <c:v>4.3447933972674759</c:v>
                </c:pt>
                <c:pt idx="133">
                  <c:v>4.3636748438343602</c:v>
                </c:pt>
                <c:pt idx="134">
                  <c:v>4.3812301687360122</c:v>
                </c:pt>
                <c:pt idx="135">
                  <c:v>4.3981625627540568</c:v>
                </c:pt>
                <c:pt idx="136">
                  <c:v>4.4152049073826083</c:v>
                </c:pt>
                <c:pt idx="137">
                  <c:v>4.4324714933878511</c:v>
                </c:pt>
                <c:pt idx="138">
                  <c:v>4.4480012038777739</c:v>
                </c:pt>
                <c:pt idx="139">
                  <c:v>4.4634851040122694</c:v>
                </c:pt>
                <c:pt idx="140">
                  <c:v>4.4802552067138475</c:v>
                </c:pt>
                <c:pt idx="141">
                  <c:v>4.4965565798368097</c:v>
                </c:pt>
                <c:pt idx="142">
                  <c:v>4.5128579529597719</c:v>
                </c:pt>
                <c:pt idx="143">
                  <c:v>4.5284801022026109</c:v>
                </c:pt>
                <c:pt idx="144">
                  <c:v>4.5441488847267717</c:v>
                </c:pt>
                <c:pt idx="145">
                  <c:v>4.5615875629513356</c:v>
                </c:pt>
                <c:pt idx="146">
                  <c:v>4.5789684972082689</c:v>
                </c:pt>
                <c:pt idx="147">
                  <c:v>4.5951193961177887</c:v>
                </c:pt>
                <c:pt idx="148">
                  <c:v>4.6113201434807332</c:v>
                </c:pt>
                <c:pt idx="149">
                  <c:v>4.6280902461823112</c:v>
                </c:pt>
                <c:pt idx="150">
                  <c:v>4.6460050657918464</c:v>
                </c:pt>
                <c:pt idx="151">
                  <c:v>4.6636193011797449</c:v>
                </c:pt>
                <c:pt idx="152">
                  <c:v>4.6842037801820737</c:v>
                </c:pt>
                <c:pt idx="153">
                  <c:v>4.7080630626620454</c:v>
                </c:pt>
                <c:pt idx="154">
                  <c:v>4.7275762304895323</c:v>
                </c:pt>
                <c:pt idx="155">
                  <c:v>4.7445086245075769</c:v>
                </c:pt>
                <c:pt idx="156">
                  <c:v>4.7624847962390628</c:v>
                </c:pt>
                <c:pt idx="157">
                  <c:v>4.7801583388168201</c:v>
                </c:pt>
                <c:pt idx="158">
                  <c:v>4.7970362878380222</c:v>
                </c:pt>
                <c:pt idx="159">
                  <c:v>4.8155188306041978</c:v>
                </c:pt>
                <c:pt idx="160">
                  <c:v>4.8331330659920964</c:v>
                </c:pt>
                <c:pt idx="161">
                  <c:v>4.8530914011464459</c:v>
                </c:pt>
                <c:pt idx="162">
                  <c:v>4.8728991073562344</c:v>
                </c:pt>
                <c:pt idx="163">
                  <c:v>4.8957210297283815</c:v>
                </c:pt>
                <c:pt idx="164">
                  <c:v>4.9194723516541456</c:v>
                </c:pt>
                <c:pt idx="165">
                  <c:v>4.9435505266339339</c:v>
                </c:pt>
                <c:pt idx="166">
                  <c:v>4.9636617992224163</c:v>
                </c:pt>
                <c:pt idx="167">
                  <c:v>4.9816997447399212</c:v>
                </c:pt>
                <c:pt idx="168">
                  <c:v>5.0012857228951217</c:v>
                </c:pt>
                <c:pt idx="169">
                  <c:v>5.0204428110177268</c:v>
                </c:pt>
                <c:pt idx="170">
                  <c:v>5.0390564356474927</c:v>
                </c:pt>
                <c:pt idx="171">
                  <c:v>5.0576700602772586</c:v>
                </c:pt>
                <c:pt idx="172">
                  <c:v>5.0755239451262177</c:v>
                </c:pt>
                <c:pt idx="173">
                  <c:v>5.0939416368651438</c:v>
                </c:pt>
                <c:pt idx="174">
                  <c:v>5.1124894889697154</c:v>
                </c:pt>
                <c:pt idx="175">
                  <c:v>5.1313709355365997</c:v>
                </c:pt>
              </c:numCache>
            </c:numRef>
          </c:xVal>
          <c:yVal>
            <c:numRef>
              <c:f>bytime!$D$105:$D$280</c:f>
              <c:numCache>
                <c:formatCode>General</c:formatCode>
                <c:ptCount val="176"/>
                <c:pt idx="0">
                  <c:v>63.065693430656935</c:v>
                </c:pt>
                <c:pt idx="1">
                  <c:v>73.357664233576642</c:v>
                </c:pt>
                <c:pt idx="2">
                  <c:v>68.102189781021892</c:v>
                </c:pt>
                <c:pt idx="3">
                  <c:v>66.569343065693431</c:v>
                </c:pt>
                <c:pt idx="4">
                  <c:v>60.875912408759127</c:v>
                </c:pt>
                <c:pt idx="5">
                  <c:v>61.970802919708028</c:v>
                </c:pt>
                <c:pt idx="6">
                  <c:v>62.627737226277375</c:v>
                </c:pt>
                <c:pt idx="7">
                  <c:v>55.839416058394164</c:v>
                </c:pt>
                <c:pt idx="8">
                  <c:v>63.284671532846716</c:v>
                </c:pt>
                <c:pt idx="9">
                  <c:v>59.56204379562044</c:v>
                </c:pt>
                <c:pt idx="10">
                  <c:v>61.751824817518248</c:v>
                </c:pt>
                <c:pt idx="11">
                  <c:v>60.65693430656934</c:v>
                </c:pt>
                <c:pt idx="12">
                  <c:v>62.627737226277375</c:v>
                </c:pt>
                <c:pt idx="13">
                  <c:v>62.627737226277375</c:v>
                </c:pt>
                <c:pt idx="14">
                  <c:v>62.408759124087588</c:v>
                </c:pt>
                <c:pt idx="15">
                  <c:v>62.408759124087588</c:v>
                </c:pt>
                <c:pt idx="16">
                  <c:v>62.627737226277375</c:v>
                </c:pt>
                <c:pt idx="17">
                  <c:v>62.627737226277375</c:v>
                </c:pt>
                <c:pt idx="18">
                  <c:v>62.627737226277375</c:v>
                </c:pt>
                <c:pt idx="19">
                  <c:v>62.627737226277375</c:v>
                </c:pt>
                <c:pt idx="20">
                  <c:v>62.627737226277375</c:v>
                </c:pt>
                <c:pt idx="21">
                  <c:v>62.627737226277375</c:v>
                </c:pt>
                <c:pt idx="22">
                  <c:v>61.532846715328468</c:v>
                </c:pt>
                <c:pt idx="23">
                  <c:v>61.751824817518248</c:v>
                </c:pt>
                <c:pt idx="24">
                  <c:v>61.532846715328468</c:v>
                </c:pt>
                <c:pt idx="25">
                  <c:v>61.751824817518248</c:v>
                </c:pt>
                <c:pt idx="26">
                  <c:v>61.751824817518248</c:v>
                </c:pt>
                <c:pt idx="27">
                  <c:v>61.532846715328468</c:v>
                </c:pt>
                <c:pt idx="28">
                  <c:v>61.751824817518248</c:v>
                </c:pt>
                <c:pt idx="29">
                  <c:v>61.751824817518248</c:v>
                </c:pt>
                <c:pt idx="30">
                  <c:v>60.65693430656934</c:v>
                </c:pt>
                <c:pt idx="31">
                  <c:v>60.43795620437956</c:v>
                </c:pt>
                <c:pt idx="32">
                  <c:v>60.43795620437956</c:v>
                </c:pt>
                <c:pt idx="33">
                  <c:v>60.65693430656934</c:v>
                </c:pt>
                <c:pt idx="34">
                  <c:v>60.65693430656934</c:v>
                </c:pt>
                <c:pt idx="35">
                  <c:v>60.43795620437956</c:v>
                </c:pt>
                <c:pt idx="36">
                  <c:v>60.65693430656934</c:v>
                </c:pt>
                <c:pt idx="37">
                  <c:v>60.65693430656934</c:v>
                </c:pt>
                <c:pt idx="38">
                  <c:v>60.65693430656934</c:v>
                </c:pt>
                <c:pt idx="39">
                  <c:v>60.21897810218978</c:v>
                </c:pt>
                <c:pt idx="40">
                  <c:v>60.65693430656934</c:v>
                </c:pt>
                <c:pt idx="41">
                  <c:v>60.65693430656934</c:v>
                </c:pt>
                <c:pt idx="42">
                  <c:v>60.43795620437956</c:v>
                </c:pt>
                <c:pt idx="43">
                  <c:v>60.43795620437956</c:v>
                </c:pt>
                <c:pt idx="44">
                  <c:v>60.65693430656934</c:v>
                </c:pt>
                <c:pt idx="45">
                  <c:v>60.65693430656934</c:v>
                </c:pt>
                <c:pt idx="46">
                  <c:v>60.43795620437956</c:v>
                </c:pt>
                <c:pt idx="47">
                  <c:v>60.65693430656934</c:v>
                </c:pt>
                <c:pt idx="48">
                  <c:v>60.65693430656934</c:v>
                </c:pt>
                <c:pt idx="49">
                  <c:v>60.43795620437956</c:v>
                </c:pt>
                <c:pt idx="50">
                  <c:v>60.43795620437956</c:v>
                </c:pt>
                <c:pt idx="51">
                  <c:v>60.65693430656934</c:v>
                </c:pt>
                <c:pt idx="52">
                  <c:v>58.467153284671532</c:v>
                </c:pt>
                <c:pt idx="53">
                  <c:v>58.686131386861312</c:v>
                </c:pt>
                <c:pt idx="54">
                  <c:v>58.686131386861312</c:v>
                </c:pt>
                <c:pt idx="55">
                  <c:v>58.467153284671532</c:v>
                </c:pt>
                <c:pt idx="56">
                  <c:v>59.56204379562044</c:v>
                </c:pt>
                <c:pt idx="57">
                  <c:v>59.78102189781022</c:v>
                </c:pt>
                <c:pt idx="58">
                  <c:v>59.56204379562044</c:v>
                </c:pt>
                <c:pt idx="59">
                  <c:v>59.56204379562044</c:v>
                </c:pt>
                <c:pt idx="60">
                  <c:v>59.56204379562044</c:v>
                </c:pt>
                <c:pt idx="61">
                  <c:v>58.467153284671532</c:v>
                </c:pt>
                <c:pt idx="62">
                  <c:v>60.65693430656934</c:v>
                </c:pt>
                <c:pt idx="63">
                  <c:v>60.43795620437956</c:v>
                </c:pt>
                <c:pt idx="64">
                  <c:v>59.78102189781022</c:v>
                </c:pt>
                <c:pt idx="65">
                  <c:v>58.905109489051092</c:v>
                </c:pt>
                <c:pt idx="66">
                  <c:v>58.686131386861312</c:v>
                </c:pt>
                <c:pt idx="67">
                  <c:v>58.686131386861312</c:v>
                </c:pt>
                <c:pt idx="68">
                  <c:v>60.65693430656934</c:v>
                </c:pt>
                <c:pt idx="69">
                  <c:v>60.875912408759127</c:v>
                </c:pt>
                <c:pt idx="70">
                  <c:v>60.875912408759127</c:v>
                </c:pt>
                <c:pt idx="71">
                  <c:v>58.905109489051092</c:v>
                </c:pt>
                <c:pt idx="72">
                  <c:v>58.686131386861312</c:v>
                </c:pt>
                <c:pt idx="73">
                  <c:v>58.686131386861312</c:v>
                </c:pt>
                <c:pt idx="74">
                  <c:v>58.686131386861312</c:v>
                </c:pt>
                <c:pt idx="75">
                  <c:v>66.788321167883211</c:v>
                </c:pt>
                <c:pt idx="76">
                  <c:v>63.722627737226276</c:v>
                </c:pt>
                <c:pt idx="77">
                  <c:v>59.78102189781022</c:v>
                </c:pt>
                <c:pt idx="78">
                  <c:v>59.78102189781022</c:v>
                </c:pt>
                <c:pt idx="79">
                  <c:v>59.78102189781022</c:v>
                </c:pt>
                <c:pt idx="80">
                  <c:v>61.751824817518248</c:v>
                </c:pt>
                <c:pt idx="81">
                  <c:v>59.78102189781022</c:v>
                </c:pt>
                <c:pt idx="82">
                  <c:v>59.78102189781022</c:v>
                </c:pt>
                <c:pt idx="83">
                  <c:v>59.78102189781022</c:v>
                </c:pt>
                <c:pt idx="84">
                  <c:v>59.78102189781022</c:v>
                </c:pt>
                <c:pt idx="85">
                  <c:v>59.78102189781022</c:v>
                </c:pt>
                <c:pt idx="86">
                  <c:v>60</c:v>
                </c:pt>
                <c:pt idx="87">
                  <c:v>59.78102189781022</c:v>
                </c:pt>
                <c:pt idx="88">
                  <c:v>59.78102189781022</c:v>
                </c:pt>
                <c:pt idx="89">
                  <c:v>59.78102189781022</c:v>
                </c:pt>
                <c:pt idx="90">
                  <c:v>59.78102189781022</c:v>
                </c:pt>
                <c:pt idx="91">
                  <c:v>65.912408759124091</c:v>
                </c:pt>
                <c:pt idx="92">
                  <c:v>68.978102189781026</c:v>
                </c:pt>
                <c:pt idx="93">
                  <c:v>68.102189781021892</c:v>
                </c:pt>
                <c:pt idx="94">
                  <c:v>68.540145985401466</c:v>
                </c:pt>
                <c:pt idx="95">
                  <c:v>68.759124087591246</c:v>
                </c:pt>
                <c:pt idx="96">
                  <c:v>69.854014598540147</c:v>
                </c:pt>
                <c:pt idx="97">
                  <c:v>64.598540145985396</c:v>
                </c:pt>
                <c:pt idx="98">
                  <c:v>60.65693430656934</c:v>
                </c:pt>
                <c:pt idx="99">
                  <c:v>62.846715328467155</c:v>
                </c:pt>
                <c:pt idx="100">
                  <c:v>63.284671532846716</c:v>
                </c:pt>
                <c:pt idx="101">
                  <c:v>61.532846715328468</c:v>
                </c:pt>
                <c:pt idx="102">
                  <c:v>66.788321167883211</c:v>
                </c:pt>
                <c:pt idx="103">
                  <c:v>65.912408759124091</c:v>
                </c:pt>
                <c:pt idx="104">
                  <c:v>62.189781021897808</c:v>
                </c:pt>
                <c:pt idx="105">
                  <c:v>57.591240875912412</c:v>
                </c:pt>
                <c:pt idx="106">
                  <c:v>64.817518248175176</c:v>
                </c:pt>
                <c:pt idx="107">
                  <c:v>65.03649635036497</c:v>
                </c:pt>
                <c:pt idx="108">
                  <c:v>63.284671532846716</c:v>
                </c:pt>
                <c:pt idx="109">
                  <c:v>54.525547445255476</c:v>
                </c:pt>
                <c:pt idx="110">
                  <c:v>56.496350364963504</c:v>
                </c:pt>
                <c:pt idx="111">
                  <c:v>46.861313868613138</c:v>
                </c:pt>
                <c:pt idx="112">
                  <c:v>36.788321167883211</c:v>
                </c:pt>
                <c:pt idx="113">
                  <c:v>39.197080291970806</c:v>
                </c:pt>
                <c:pt idx="114">
                  <c:v>55.401459854014597</c:v>
                </c:pt>
                <c:pt idx="115">
                  <c:v>38.321167883211679</c:v>
                </c:pt>
                <c:pt idx="116">
                  <c:v>29.124087591240876</c:v>
                </c:pt>
                <c:pt idx="117">
                  <c:v>58.905109489051092</c:v>
                </c:pt>
                <c:pt idx="118">
                  <c:v>56.496350364963504</c:v>
                </c:pt>
                <c:pt idx="119">
                  <c:v>53.868613138686129</c:v>
                </c:pt>
                <c:pt idx="120">
                  <c:v>51.678832116788321</c:v>
                </c:pt>
                <c:pt idx="121">
                  <c:v>54.525547445255476</c:v>
                </c:pt>
                <c:pt idx="122">
                  <c:v>42.262773722627735</c:v>
                </c:pt>
                <c:pt idx="123">
                  <c:v>55.839416058394164</c:v>
                </c:pt>
                <c:pt idx="124">
                  <c:v>55.401459854014597</c:v>
                </c:pt>
                <c:pt idx="125">
                  <c:v>61.094890510948908</c:v>
                </c:pt>
                <c:pt idx="126">
                  <c:v>60.43795620437956</c:v>
                </c:pt>
                <c:pt idx="127">
                  <c:v>63.941605839416056</c:v>
                </c:pt>
                <c:pt idx="128">
                  <c:v>62.408759124087588</c:v>
                </c:pt>
                <c:pt idx="129">
                  <c:v>62.189781021897808</c:v>
                </c:pt>
                <c:pt idx="130">
                  <c:v>62.627737226277375</c:v>
                </c:pt>
                <c:pt idx="131">
                  <c:v>67.664233576642332</c:v>
                </c:pt>
                <c:pt idx="132">
                  <c:v>60.875912408759127</c:v>
                </c:pt>
                <c:pt idx="133">
                  <c:v>65.474452554744531</c:v>
                </c:pt>
                <c:pt idx="134">
                  <c:v>67.883211678832112</c:v>
                </c:pt>
                <c:pt idx="135">
                  <c:v>67.445255474452551</c:v>
                </c:pt>
                <c:pt idx="136">
                  <c:v>66.569343065693431</c:v>
                </c:pt>
                <c:pt idx="137">
                  <c:v>74.014598540145982</c:v>
                </c:pt>
                <c:pt idx="138">
                  <c:v>74.233576642335763</c:v>
                </c:pt>
                <c:pt idx="139">
                  <c:v>68.540145985401466</c:v>
                </c:pt>
                <c:pt idx="140">
                  <c:v>70.510948905109487</c:v>
                </c:pt>
                <c:pt idx="141">
                  <c:v>70.510948905109487</c:v>
                </c:pt>
                <c:pt idx="142">
                  <c:v>73.576642335766422</c:v>
                </c:pt>
                <c:pt idx="143">
                  <c:v>73.357664233576642</c:v>
                </c:pt>
                <c:pt idx="144">
                  <c:v>65.912408759124091</c:v>
                </c:pt>
                <c:pt idx="145">
                  <c:v>66.131386861313871</c:v>
                </c:pt>
                <c:pt idx="146">
                  <c:v>71.167883211678827</c:v>
                </c:pt>
                <c:pt idx="147">
                  <c:v>70.948905109489047</c:v>
                </c:pt>
                <c:pt idx="148">
                  <c:v>68.540145985401466</c:v>
                </c:pt>
                <c:pt idx="149">
                  <c:v>64.160583941605836</c:v>
                </c:pt>
                <c:pt idx="150">
                  <c:v>65.255474452554751</c:v>
                </c:pt>
                <c:pt idx="151">
                  <c:v>55.839416058394164</c:v>
                </c:pt>
                <c:pt idx="152">
                  <c:v>48.175182481751825</c:v>
                </c:pt>
                <c:pt idx="153">
                  <c:v>58.905109489051092</c:v>
                </c:pt>
                <c:pt idx="154">
                  <c:v>67.883211678832112</c:v>
                </c:pt>
                <c:pt idx="155">
                  <c:v>63.941605839416056</c:v>
                </c:pt>
                <c:pt idx="156">
                  <c:v>65.03649635036497</c:v>
                </c:pt>
                <c:pt idx="157">
                  <c:v>68.102189781021892</c:v>
                </c:pt>
                <c:pt idx="158">
                  <c:v>62.189781021897808</c:v>
                </c:pt>
                <c:pt idx="159">
                  <c:v>65.255474452554751</c:v>
                </c:pt>
                <c:pt idx="160">
                  <c:v>57.591240875912412</c:v>
                </c:pt>
                <c:pt idx="161">
                  <c:v>58.029197080291972</c:v>
                </c:pt>
                <c:pt idx="162">
                  <c:v>50.364963503649633</c:v>
                </c:pt>
                <c:pt idx="163">
                  <c:v>48.394160583941606</c:v>
                </c:pt>
                <c:pt idx="164">
                  <c:v>47.737226277372265</c:v>
                </c:pt>
                <c:pt idx="165">
                  <c:v>57.153284671532845</c:v>
                </c:pt>
                <c:pt idx="166">
                  <c:v>63.722627737226276</c:v>
                </c:pt>
                <c:pt idx="167">
                  <c:v>58.686131386861312</c:v>
                </c:pt>
                <c:pt idx="168">
                  <c:v>60</c:v>
                </c:pt>
                <c:pt idx="169">
                  <c:v>61.751824817518248</c:v>
                </c:pt>
                <c:pt idx="170">
                  <c:v>61.751824817518248</c:v>
                </c:pt>
                <c:pt idx="171">
                  <c:v>64.379562043795616</c:v>
                </c:pt>
                <c:pt idx="172">
                  <c:v>62.408759124087588</c:v>
                </c:pt>
                <c:pt idx="173">
                  <c:v>61.970802919708028</c:v>
                </c:pt>
                <c:pt idx="174">
                  <c:v>60.875912408759127</c:v>
                </c:pt>
                <c:pt idx="175">
                  <c:v>56.934306569343065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364736"/>
        <c:axId val="109366656"/>
      </c:scatterChart>
      <c:valAx>
        <c:axId val="109364736"/>
        <c:scaling>
          <c:orientation val="minMax"/>
          <c:max val="5.14"/>
          <c:min val="1.7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Travel Time in Hours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out"/>
        <c:tickLblPos val="nextTo"/>
        <c:crossAx val="109366656"/>
        <c:crosses val="autoZero"/>
        <c:crossBetween val="midCat"/>
        <c:majorUnit val="0.25"/>
        <c:minorUnit val="8.3333333333333343E-2"/>
      </c:valAx>
      <c:valAx>
        <c:axId val="1093666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Miles Per Hour (max observed)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936473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Maximum Cabin</a:t>
            </a:r>
            <a:r>
              <a:rPr lang="en-US" baseline="0"/>
              <a:t> Temperature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bytime!$C$2:$C$469</c:f>
              <c:numCache>
                <c:formatCode>General</c:formatCode>
                <c:ptCount val="468"/>
                <c:pt idx="3">
                  <c:v>0</c:v>
                </c:pt>
                <c:pt idx="4">
                  <c:v>1.8225840783312051E-2</c:v>
                </c:pt>
                <c:pt idx="5">
                  <c:v>4.3830924420355313E-2</c:v>
                </c:pt>
                <c:pt idx="6">
                  <c:v>6.5343392230166247E-2</c:v>
                </c:pt>
                <c:pt idx="7">
                  <c:v>9.0701083754774314E-2</c:v>
                </c:pt>
                <c:pt idx="8">
                  <c:v>0.11618187086930766</c:v>
                </c:pt>
                <c:pt idx="9">
                  <c:v>0.14600597396927284</c:v>
                </c:pt>
                <c:pt idx="10">
                  <c:v>0.16215687287879244</c:v>
                </c:pt>
                <c:pt idx="11">
                  <c:v>0.17882049873782058</c:v>
                </c:pt>
                <c:pt idx="12">
                  <c:v>0.19631730588980015</c:v>
                </c:pt>
                <c:pt idx="13">
                  <c:v>0.22017658836977227</c:v>
                </c:pt>
                <c:pt idx="14">
                  <c:v>0.24642179909774162</c:v>
                </c:pt>
                <c:pt idx="15">
                  <c:v>0.27510508951082285</c:v>
                </c:pt>
                <c:pt idx="16">
                  <c:v>0.31611323127327495</c:v>
                </c:pt>
                <c:pt idx="17">
                  <c:v>0.34464063423845903</c:v>
                </c:pt>
                <c:pt idx="18">
                  <c:v>0.37744714764842069</c:v>
                </c:pt>
                <c:pt idx="19">
                  <c:v>0.40492904369865035</c:v>
                </c:pt>
                <c:pt idx="20">
                  <c:v>0.42415630430522128</c:v>
                </c:pt>
                <c:pt idx="21">
                  <c:v>0.4423190798955115</c:v>
                </c:pt>
                <c:pt idx="22">
                  <c:v>0.45930627130520041</c:v>
                </c:pt>
                <c:pt idx="23">
                  <c:v>0.47521245962518183</c:v>
                </c:pt>
                <c:pt idx="24">
                  <c:v>0.49259339388211515</c:v>
                </c:pt>
                <c:pt idx="25">
                  <c:v>0.50840376179053037</c:v>
                </c:pt>
                <c:pt idx="26">
                  <c:v>0.52708362707734124</c:v>
                </c:pt>
                <c:pt idx="27">
                  <c:v>0.54407081848703009</c:v>
                </c:pt>
                <c:pt idx="28">
                  <c:v>0.56236016394206101</c:v>
                </c:pt>
                <c:pt idx="29">
                  <c:v>0.57886658578355121</c:v>
                </c:pt>
                <c:pt idx="30">
                  <c:v>0.59532126335594582</c:v>
                </c:pt>
                <c:pt idx="31">
                  <c:v>0.61132444062909785</c:v>
                </c:pt>
                <c:pt idx="32">
                  <c:v>0.62723062894907933</c:v>
                </c:pt>
                <c:pt idx="33">
                  <c:v>0.64266898820082596</c:v>
                </c:pt>
                <c:pt idx="34">
                  <c:v>0.65872110485401825</c:v>
                </c:pt>
                <c:pt idx="35">
                  <c:v>0.67502247797698056</c:v>
                </c:pt>
                <c:pt idx="36">
                  <c:v>0.69179258067855842</c:v>
                </c:pt>
                <c:pt idx="37">
                  <c:v>0.7076029485869737</c:v>
                </c:pt>
                <c:pt idx="38">
                  <c:v>0.72360612586012574</c:v>
                </c:pt>
                <c:pt idx="39">
                  <c:v>0.74016461843297709</c:v>
                </c:pt>
                <c:pt idx="40">
                  <c:v>0.75583340095713791</c:v>
                </c:pt>
                <c:pt idx="41">
                  <c:v>0.77213477408010023</c:v>
                </c:pt>
                <c:pt idx="42">
                  <c:v>0.78780355660426105</c:v>
                </c:pt>
                <c:pt idx="43">
                  <c:v>0.80405446107978384</c:v>
                </c:pt>
                <c:pt idx="44">
                  <c:v>0.82203063281126965</c:v>
                </c:pt>
                <c:pt idx="45">
                  <c:v>0.83912848996304124</c:v>
                </c:pt>
                <c:pt idx="46">
                  <c:v>0.85606088398108593</c:v>
                </c:pt>
                <c:pt idx="47">
                  <c:v>0.87344181823801925</c:v>
                </c:pt>
                <c:pt idx="48">
                  <c:v>0.89141798996950505</c:v>
                </c:pt>
                <c:pt idx="49">
                  <c:v>0.90927187481846383</c:v>
                </c:pt>
                <c:pt idx="50">
                  <c:v>0.92749771560177585</c:v>
                </c:pt>
                <c:pt idx="51">
                  <c:v>0.9480821946041047</c:v>
                </c:pt>
                <c:pt idx="52">
                  <c:v>0.96490604763485432</c:v>
                </c:pt>
                <c:pt idx="53">
                  <c:v>0.98136072520724893</c:v>
                </c:pt>
                <c:pt idx="54">
                  <c:v>0.99823867422845103</c:v>
                </c:pt>
                <c:pt idx="55">
                  <c:v>1.0155622456660545</c:v>
                </c:pt>
                <c:pt idx="56">
                  <c:v>1.0323860986968041</c:v>
                </c:pt>
                <c:pt idx="57">
                  <c:v>1.0487382549136075</c:v>
                </c:pt>
                <c:pt idx="58">
                  <c:v>1.065780599542159</c:v>
                </c:pt>
                <c:pt idx="59">
                  <c:v>1.083047185547402</c:v>
                </c:pt>
                <c:pt idx="60">
                  <c:v>1.0998172882489798</c:v>
                </c:pt>
                <c:pt idx="61">
                  <c:v>1.1170838742542228</c:v>
                </c:pt>
                <c:pt idx="62">
                  <c:v>1.1332347731637424</c:v>
                </c:pt>
                <c:pt idx="63">
                  <c:v>1.148146824713725</c:v>
                </c:pt>
                <c:pt idx="64">
                  <c:v>1.1639571926221401</c:v>
                </c:pt>
                <c:pt idx="65">
                  <c:v>1.1793955518738868</c:v>
                </c:pt>
                <c:pt idx="66">
                  <c:v>1.1956464563494096</c:v>
                </c:pt>
                <c:pt idx="67">
                  <c:v>1.2116985730026018</c:v>
                </c:pt>
                <c:pt idx="68">
                  <c:v>1.2282049948440918</c:v>
                </c:pt>
                <c:pt idx="69">
                  <c:v>1.2458192302319908</c:v>
                </c:pt>
                <c:pt idx="70">
                  <c:v>1.2628615748605423</c:v>
                </c:pt>
                <c:pt idx="71">
                  <c:v>1.2790623222234863</c:v>
                </c:pt>
                <c:pt idx="72">
                  <c:v>1.2954144784402897</c:v>
                </c:pt>
                <c:pt idx="73">
                  <c:v>1.3118177351452704</c:v>
                </c:pt>
                <c:pt idx="74">
                  <c:v>1.3280184825082144</c:v>
                </c:pt>
                <c:pt idx="75">
                  <c:v>1.343145405117995</c:v>
                </c:pt>
                <c:pt idx="76">
                  <c:v>1.3584934815670999</c:v>
                </c:pt>
                <c:pt idx="77">
                  <c:v>1.3729536527670831</c:v>
                </c:pt>
                <c:pt idx="78">
                  <c:v>1.3887640206754983</c:v>
                </c:pt>
                <c:pt idx="79">
                  <c:v>1.4038474751168599</c:v>
                </c:pt>
                <c:pt idx="80">
                  <c:v>1.4198020105138018</c:v>
                </c:pt>
                <c:pt idx="81">
                  <c:v>1.4352859106482971</c:v>
                </c:pt>
                <c:pt idx="82">
                  <c:v>1.4521638596694992</c:v>
                </c:pt>
                <c:pt idx="83">
                  <c:v>1.4682159763226914</c:v>
                </c:pt>
                <c:pt idx="84">
                  <c:v>1.484670653895086</c:v>
                </c:pt>
                <c:pt idx="85">
                  <c:v>1.5006251892920279</c:v>
                </c:pt>
                <c:pt idx="86">
                  <c:v>1.5164355572004431</c:v>
                </c:pt>
                <c:pt idx="87">
                  <c:v>1.5335334143522146</c:v>
                </c:pt>
                <c:pt idx="88">
                  <c:v>1.549885570569018</c:v>
                </c:pt>
                <c:pt idx="89">
                  <c:v>1.565507719811857</c:v>
                </c:pt>
                <c:pt idx="90">
                  <c:v>1.5809008052828069</c:v>
                </c:pt>
                <c:pt idx="91">
                  <c:v>1.5964765979997027</c:v>
                </c:pt>
                <c:pt idx="92">
                  <c:v>1.6122394873258103</c:v>
                </c:pt>
                <c:pt idx="93">
                  <c:v>1.6282426645989625</c:v>
                </c:pt>
                <c:pt idx="94">
                  <c:v>1.6437265647334578</c:v>
                </c:pt>
                <c:pt idx="95">
                  <c:v>1.6591196502044077</c:v>
                </c:pt>
                <c:pt idx="96">
                  <c:v>1.6751717668575998</c:v>
                </c:pt>
                <c:pt idx="97">
                  <c:v>1.6906556669920951</c:v>
                </c:pt>
                <c:pt idx="98">
                  <c:v>1.7071620888335852</c:v>
                </c:pt>
                <c:pt idx="99">
                  <c:v>1.7250159736825439</c:v>
                </c:pt>
                <c:pt idx="100">
                  <c:v>1.7413681298993473</c:v>
                </c:pt>
                <c:pt idx="101">
                  <c:v>1.7556318313819392</c:v>
                </c:pt>
                <c:pt idx="102">
                  <c:v>1.7711157315164345</c:v>
                </c:pt>
                <c:pt idx="103">
                  <c:v>1.7885544097409989</c:v>
                </c:pt>
                <c:pt idx="104">
                  <c:v>1.8067802505243109</c:v>
                </c:pt>
                <c:pt idx="105">
                  <c:v>1.8224490330484717</c:v>
                </c:pt>
                <c:pt idx="106">
                  <c:v>1.8393269820696738</c:v>
                </c:pt>
                <c:pt idx="107">
                  <c:v>1.8565935680749168</c:v>
                </c:pt>
                <c:pt idx="108">
                  <c:v>1.8754750146418013</c:v>
                </c:pt>
                <c:pt idx="109">
                  <c:v>1.8940228667463732</c:v>
                </c:pt>
                <c:pt idx="110">
                  <c:v>1.9123761609617365</c:v>
                </c:pt>
                <c:pt idx="111">
                  <c:v>1.9329606399640653</c:v>
                </c:pt>
                <c:pt idx="112">
                  <c:v>1.9511234155543555</c:v>
                </c:pt>
                <c:pt idx="113">
                  <c:v>1.9704213646190389</c:v>
                </c:pt>
                <c:pt idx="114">
                  <c:v>1.9890349892488044</c:v>
                </c:pt>
                <c:pt idx="115">
                  <c:v>2.0079845998827173</c:v>
                </c:pt>
                <c:pt idx="116">
                  <c:v>2.0263378940980803</c:v>
                </c:pt>
                <c:pt idx="117">
                  <c:v>2.0446911883134433</c:v>
                </c:pt>
                <c:pt idx="118">
                  <c:v>2.0631088800523694</c:v>
                </c:pt>
                <c:pt idx="119">
                  <c:v>2.0815265717912954</c:v>
                </c:pt>
                <c:pt idx="120">
                  <c:v>2.0998798660066584</c:v>
                </c:pt>
                <c:pt idx="121">
                  <c:v>2.1182331602220215</c:v>
                </c:pt>
                <c:pt idx="122">
                  <c:v>2.1365864544373845</c:v>
                </c:pt>
                <c:pt idx="123">
                  <c:v>2.1549397486527475</c:v>
                </c:pt>
                <c:pt idx="124">
                  <c:v>2.1732930428681105</c:v>
                </c:pt>
                <c:pt idx="125">
                  <c:v>2.1916463370834736</c:v>
                </c:pt>
                <c:pt idx="126">
                  <c:v>2.2103262023702843</c:v>
                </c:pt>
                <c:pt idx="127">
                  <c:v>2.2289398270000498</c:v>
                </c:pt>
                <c:pt idx="128">
                  <c:v>2.2476196922868605</c:v>
                </c:pt>
                <c:pt idx="129">
                  <c:v>2.266233316916626</c:v>
                </c:pt>
                <c:pt idx="130">
                  <c:v>2.2848469415463915</c:v>
                </c:pt>
                <c:pt idx="131">
                  <c:v>2.3035268068332022</c:v>
                </c:pt>
                <c:pt idx="132">
                  <c:v>2.3221404314629677</c:v>
                </c:pt>
                <c:pt idx="133">
                  <c:v>2.3407540560927331</c:v>
                </c:pt>
                <c:pt idx="134">
                  <c:v>2.359703666726646</c:v>
                </c:pt>
                <c:pt idx="135">
                  <c:v>2.3787219353701019</c:v>
                </c:pt>
                <c:pt idx="136">
                  <c:v>2.3977402040135578</c:v>
                </c:pt>
                <c:pt idx="137">
                  <c:v>2.4166898146474707</c:v>
                </c:pt>
                <c:pt idx="138">
                  <c:v>2.4356394252813836</c:v>
                </c:pt>
                <c:pt idx="139">
                  <c:v>2.4546576939248395</c:v>
                </c:pt>
                <c:pt idx="140">
                  <c:v>2.4736073045587523</c:v>
                </c:pt>
                <c:pt idx="141">
                  <c:v>2.4925569151926652</c:v>
                </c:pt>
                <c:pt idx="142">
                  <c:v>2.5115065258265781</c:v>
                </c:pt>
                <c:pt idx="143">
                  <c:v>2.5305939518105558</c:v>
                </c:pt>
                <c:pt idx="144">
                  <c:v>2.5495435624444687</c:v>
                </c:pt>
                <c:pt idx="145">
                  <c:v>2.5684931730783815</c:v>
                </c:pt>
                <c:pt idx="146">
                  <c:v>2.5875114417218374</c:v>
                </c:pt>
                <c:pt idx="147">
                  <c:v>2.6065297103652934</c:v>
                </c:pt>
                <c:pt idx="148">
                  <c:v>2.6254793209992062</c:v>
                </c:pt>
                <c:pt idx="149">
                  <c:v>2.6444289316331191</c:v>
                </c:pt>
                <c:pt idx="150">
                  <c:v>2.663447200276575</c:v>
                </c:pt>
                <c:pt idx="151">
                  <c:v>2.6823968109104879</c:v>
                </c:pt>
                <c:pt idx="152">
                  <c:v>2.7013464215444007</c:v>
                </c:pt>
                <c:pt idx="153">
                  <c:v>2.7203646901878566</c:v>
                </c:pt>
                <c:pt idx="154">
                  <c:v>2.7393829588313126</c:v>
                </c:pt>
                <c:pt idx="155">
                  <c:v>2.7583325694652254</c:v>
                </c:pt>
                <c:pt idx="156">
                  <c:v>2.777991903343854</c:v>
                </c:pt>
                <c:pt idx="157">
                  <c:v>2.7975778814990551</c:v>
                </c:pt>
                <c:pt idx="158">
                  <c:v>2.8171638596542561</c:v>
                </c:pt>
                <c:pt idx="159">
                  <c:v>2.8368231935328847</c:v>
                </c:pt>
                <c:pt idx="160">
                  <c:v>2.8561211425975679</c:v>
                </c:pt>
                <c:pt idx="161">
                  <c:v>2.8753484032041388</c:v>
                </c:pt>
                <c:pt idx="162">
                  <c:v>2.8946463522688219</c:v>
                </c:pt>
                <c:pt idx="163">
                  <c:v>2.9139443013335051</c:v>
                </c:pt>
                <c:pt idx="164">
                  <c:v>2.9332422503981883</c:v>
                </c:pt>
                <c:pt idx="165">
                  <c:v>2.9529015842768169</c:v>
                </c:pt>
                <c:pt idx="166">
                  <c:v>2.9718511949107298</c:v>
                </c:pt>
                <c:pt idx="167">
                  <c:v>2.9908694635541857</c:v>
                </c:pt>
                <c:pt idx="168">
                  <c:v>3.0100967241607566</c:v>
                </c:pt>
                <c:pt idx="169">
                  <c:v>3.029609891988243</c:v>
                </c:pt>
                <c:pt idx="170">
                  <c:v>3.0491958701434441</c:v>
                </c:pt>
                <c:pt idx="171">
                  <c:v>3.0687818482986451</c:v>
                </c:pt>
                <c:pt idx="172">
                  <c:v>3.087731458932558</c:v>
                </c:pt>
                <c:pt idx="173">
                  <c:v>3.1066129054994422</c:v>
                </c:pt>
                <c:pt idx="174">
                  <c:v>3.1254943520663265</c:v>
                </c:pt>
                <c:pt idx="175">
                  <c:v>3.145007519893813</c:v>
                </c:pt>
                <c:pt idx="176">
                  <c:v>3.164593498049014</c:v>
                </c:pt>
                <c:pt idx="177">
                  <c:v>3.184179476204215</c:v>
                </c:pt>
                <c:pt idx="178">
                  <c:v>3.2037654543594161</c:v>
                </c:pt>
                <c:pt idx="179">
                  <c:v>3.2209754286072649</c:v>
                </c:pt>
                <c:pt idx="180">
                  <c:v>3.2390133741247698</c:v>
                </c:pt>
                <c:pt idx="181">
                  <c:v>3.2582406347313406</c:v>
                </c:pt>
                <c:pt idx="182">
                  <c:v>3.2774678953379115</c:v>
                </c:pt>
                <c:pt idx="183">
                  <c:v>3.2966951559444824</c:v>
                </c:pt>
                <c:pt idx="184">
                  <c:v>3.3153087805742478</c:v>
                </c:pt>
                <c:pt idx="185">
                  <c:v>3.3345360411808187</c:v>
                </c:pt>
                <c:pt idx="186">
                  <c:v>3.3537633017873896</c:v>
                </c:pt>
                <c:pt idx="187">
                  <c:v>3.3729905623939604</c:v>
                </c:pt>
                <c:pt idx="188">
                  <c:v>3.3922178230005313</c:v>
                </c:pt>
                <c:pt idx="189">
                  <c:v>3.4114450836071022</c:v>
                </c:pt>
                <c:pt idx="190">
                  <c:v>3.4306021717297077</c:v>
                </c:pt>
                <c:pt idx="191">
                  <c:v>3.4498294323362786</c:v>
                </c:pt>
                <c:pt idx="192">
                  <c:v>3.4690566929428495</c:v>
                </c:pt>
                <c:pt idx="193">
                  <c:v>3.4882839535494203</c:v>
                </c:pt>
                <c:pt idx="194">
                  <c:v>3.5075112141559912</c:v>
                </c:pt>
                <c:pt idx="195">
                  <c:v>3.5249498923805556</c:v>
                </c:pt>
                <c:pt idx="196">
                  <c:v>3.5416135182395836</c:v>
                </c:pt>
                <c:pt idx="197">
                  <c:v>3.5584914672607857</c:v>
                </c:pt>
                <c:pt idx="198">
                  <c:v>3.5752615699623633</c:v>
                </c:pt>
                <c:pt idx="199">
                  <c:v>3.5919782646935539</c:v>
                </c:pt>
                <c:pt idx="200">
                  <c:v>3.6084329422659485</c:v>
                </c:pt>
                <c:pt idx="201">
                  <c:v>3.6262263054713513</c:v>
                </c:pt>
                <c:pt idx="202">
                  <c:v>3.6451759161052641</c:v>
                </c:pt>
                <c:pt idx="203">
                  <c:v>3.6634652615602952</c:v>
                </c:pt>
                <c:pt idx="204">
                  <c:v>3.6816280371505852</c:v>
                </c:pt>
                <c:pt idx="205">
                  <c:v>3.7003079024373959</c:v>
                </c:pt>
                <c:pt idx="206">
                  <c:v>3.7175178766852448</c:v>
                </c:pt>
                <c:pt idx="207">
                  <c:v>3.7349565549098092</c:v>
                </c:pt>
                <c:pt idx="208">
                  <c:v>3.7534390976759848</c:v>
                </c:pt>
                <c:pt idx="209">
                  <c:v>3.7733974328303344</c:v>
                </c:pt>
                <c:pt idx="210">
                  <c:v>3.7911306833222054</c:v>
                </c:pt>
                <c:pt idx="211">
                  <c:v>3.8088042258999626</c:v>
                </c:pt>
                <c:pt idx="212">
                  <c:v>3.8269670014902526</c:v>
                </c:pt>
                <c:pt idx="213">
                  <c:v>3.8480474920348064</c:v>
                </c:pt>
                <c:pt idx="214">
                  <c:v>3.8683926166301315</c:v>
                </c:pt>
                <c:pt idx="215">
                  <c:v>3.8929208509553366</c:v>
                </c:pt>
                <c:pt idx="216">
                  <c:v>3.9241651494410146</c:v>
                </c:pt>
                <c:pt idx="217">
                  <c:v>3.9534894072376283</c:v>
                </c:pt>
                <c:pt idx="218">
                  <c:v>3.9742366093941257</c:v>
                </c:pt>
                <c:pt idx="219">
                  <c:v>4.0042311359403762</c:v>
                </c:pt>
                <c:pt idx="220">
                  <c:v>4.0436976182380748</c:v>
                </c:pt>
                <c:pt idx="221">
                  <c:v>4.0632107860655617</c:v>
                </c:pt>
                <c:pt idx="222">
                  <c:v>4.0835559106608867</c:v>
                </c:pt>
                <c:pt idx="223">
                  <c:v>4.1048934803584229</c:v>
                </c:pt>
                <c:pt idx="224">
                  <c:v>4.1271351843651765</c:v>
                </c:pt>
                <c:pt idx="225">
                  <c:v>4.1482156749097303</c:v>
                </c:pt>
                <c:pt idx="226">
                  <c:v>4.1754127844723925</c:v>
                </c:pt>
                <c:pt idx="227">
                  <c:v>4.1959972634747214</c:v>
                </c:pt>
                <c:pt idx="228">
                  <c:v>4.2167444656312192</c:v>
                </c:pt>
                <c:pt idx="229">
                  <c:v>4.2355582367623796</c:v>
                </c:pt>
                <c:pt idx="230">
                  <c:v>4.2545765054058355</c:v>
                </c:pt>
                <c:pt idx="231">
                  <c:v>4.2725526771373215</c:v>
                </c:pt>
                <c:pt idx="232">
                  <c:v>4.2909703688762475</c:v>
                </c:pt>
                <c:pt idx="233">
                  <c:v>4.3094529116424232</c:v>
                </c:pt>
                <c:pt idx="234">
                  <c:v>4.3278062058577866</c:v>
                </c:pt>
                <c:pt idx="235">
                  <c:v>4.3447933972674759</c:v>
                </c:pt>
                <c:pt idx="236">
                  <c:v>4.3636748438343602</c:v>
                </c:pt>
                <c:pt idx="237">
                  <c:v>4.3812301687360122</c:v>
                </c:pt>
                <c:pt idx="238">
                  <c:v>4.3981625627540568</c:v>
                </c:pt>
                <c:pt idx="239">
                  <c:v>4.4152049073826083</c:v>
                </c:pt>
                <c:pt idx="240">
                  <c:v>4.4324714933878511</c:v>
                </c:pt>
                <c:pt idx="241">
                  <c:v>4.4480012038777739</c:v>
                </c:pt>
                <c:pt idx="242">
                  <c:v>4.4634851040122694</c:v>
                </c:pt>
                <c:pt idx="243">
                  <c:v>4.4802552067138475</c:v>
                </c:pt>
                <c:pt idx="244">
                  <c:v>4.4965565798368097</c:v>
                </c:pt>
                <c:pt idx="245">
                  <c:v>4.5128579529597719</c:v>
                </c:pt>
                <c:pt idx="246">
                  <c:v>4.5284801022026109</c:v>
                </c:pt>
                <c:pt idx="247">
                  <c:v>4.5441488847267717</c:v>
                </c:pt>
                <c:pt idx="248">
                  <c:v>4.5615875629513356</c:v>
                </c:pt>
                <c:pt idx="249">
                  <c:v>4.5789684972082689</c:v>
                </c:pt>
                <c:pt idx="250">
                  <c:v>4.5951193961177887</c:v>
                </c:pt>
                <c:pt idx="251">
                  <c:v>4.6113201434807332</c:v>
                </c:pt>
                <c:pt idx="252">
                  <c:v>4.6280902461823112</c:v>
                </c:pt>
                <c:pt idx="253">
                  <c:v>4.6460050657918464</c:v>
                </c:pt>
                <c:pt idx="254">
                  <c:v>4.6636193011797449</c:v>
                </c:pt>
                <c:pt idx="255">
                  <c:v>4.6842037801820737</c:v>
                </c:pt>
                <c:pt idx="256">
                  <c:v>4.7080630626620454</c:v>
                </c:pt>
                <c:pt idx="257">
                  <c:v>4.7275762304895323</c:v>
                </c:pt>
                <c:pt idx="258">
                  <c:v>4.7445086245075769</c:v>
                </c:pt>
                <c:pt idx="259">
                  <c:v>4.7624847962390628</c:v>
                </c:pt>
                <c:pt idx="260">
                  <c:v>4.7801583388168201</c:v>
                </c:pt>
                <c:pt idx="261">
                  <c:v>4.7970362878380222</c:v>
                </c:pt>
                <c:pt idx="262">
                  <c:v>4.8155188306041978</c:v>
                </c:pt>
                <c:pt idx="263">
                  <c:v>4.8331330659920964</c:v>
                </c:pt>
                <c:pt idx="264">
                  <c:v>4.8530914011464459</c:v>
                </c:pt>
                <c:pt idx="265">
                  <c:v>4.8728991073562344</c:v>
                </c:pt>
                <c:pt idx="266">
                  <c:v>4.8957210297283815</c:v>
                </c:pt>
                <c:pt idx="267">
                  <c:v>4.9194723516541456</c:v>
                </c:pt>
                <c:pt idx="268">
                  <c:v>4.9435505266339339</c:v>
                </c:pt>
                <c:pt idx="269">
                  <c:v>4.9636617992224163</c:v>
                </c:pt>
                <c:pt idx="270">
                  <c:v>4.9816997447399212</c:v>
                </c:pt>
                <c:pt idx="271">
                  <c:v>5.0012857228951217</c:v>
                </c:pt>
                <c:pt idx="272">
                  <c:v>5.0204428110177268</c:v>
                </c:pt>
                <c:pt idx="273">
                  <c:v>5.0390564356474927</c:v>
                </c:pt>
                <c:pt idx="274">
                  <c:v>5.0576700602772586</c:v>
                </c:pt>
                <c:pt idx="275">
                  <c:v>5.0755239451262177</c:v>
                </c:pt>
                <c:pt idx="276">
                  <c:v>5.0939416368651438</c:v>
                </c:pt>
                <c:pt idx="277">
                  <c:v>5.1124894889697154</c:v>
                </c:pt>
                <c:pt idx="278">
                  <c:v>5.1313709355365997</c:v>
                </c:pt>
                <c:pt idx="279">
                  <c:v>5.1515595591734993</c:v>
                </c:pt>
                <c:pt idx="280">
                  <c:v>5.1752038931626609</c:v>
                </c:pt>
                <c:pt idx="281">
                  <c:v>5.1925848274195943</c:v>
                </c:pt>
                <c:pt idx="282">
                  <c:v>5.2095720188292836</c:v>
                </c:pt>
                <c:pt idx="283">
                  <c:v>5.2268386048345263</c:v>
                </c:pt>
                <c:pt idx="284">
                  <c:v>5.2436087075361044</c:v>
                </c:pt>
                <c:pt idx="285">
                  <c:v>5.2622885728229152</c:v>
                </c:pt>
                <c:pt idx="286">
                  <c:v>5.2802647445544011</c:v>
                </c:pt>
                <c:pt idx="287">
                  <c:v>5.2994218326770062</c:v>
                </c:pt>
                <c:pt idx="288">
                  <c:v>5.3172757175259653</c:v>
                </c:pt>
                <c:pt idx="289">
                  <c:v>5.3351905371355004</c:v>
                </c:pt>
                <c:pt idx="290">
                  <c:v>5.3531667088669863</c:v>
                </c:pt>
                <c:pt idx="291">
                  <c:v>5.3700991028850309</c:v>
                </c:pt>
                <c:pt idx="292">
                  <c:v>5.3870862942947202</c:v>
                </c:pt>
                <c:pt idx="293">
                  <c:v>5.4036971871605237</c:v>
                </c:pt>
                <c:pt idx="294">
                  <c:v>5.4210207585981269</c:v>
                </c:pt>
                <c:pt idx="295">
                  <c:v>5.4366895411222877</c:v>
                </c:pt>
                <c:pt idx="296">
                  <c:v>5.4521279003740348</c:v>
                </c:pt>
                <c:pt idx="297">
                  <c:v>5.4678907897001423</c:v>
                </c:pt>
                <c:pt idx="298">
                  <c:v>5.4856240401920138</c:v>
                </c:pt>
                <c:pt idx="299">
                  <c:v>5.502027296896995</c:v>
                </c:pt>
                <c:pt idx="300">
                  <c:v>5.5181781958065148</c:v>
                </c:pt>
                <c:pt idx="301">
                  <c:v>5.5320279112302453</c:v>
                </c:pt>
                <c:pt idx="302">
                  <c:v>5.5484825888026394</c:v>
                </c:pt>
                <c:pt idx="303">
                  <c:v>5.565414982820684</c:v>
                </c:pt>
                <c:pt idx="304">
                  <c:v>5.5822929318418861</c:v>
                </c:pt>
                <c:pt idx="305">
                  <c:v>5.599502906089735</c:v>
                </c:pt>
                <c:pt idx="306">
                  <c:v>5.6160093279312253</c:v>
                </c:pt>
                <c:pt idx="307">
                  <c:v>5.6320614445844175</c:v>
                </c:pt>
                <c:pt idx="308">
                  <c:v>5.6476835938272565</c:v>
                </c:pt>
                <c:pt idx="309">
                  <c:v>5.6634939617356714</c:v>
                </c:pt>
                <c:pt idx="310">
                  <c:v>5.6790236722255942</c:v>
                </c:pt>
                <c:pt idx="311">
                  <c:v>5.6943717486746994</c:v>
                </c:pt>
                <c:pt idx="312">
                  <c:v>5.7108781705161897</c:v>
                </c:pt>
                <c:pt idx="313">
                  <c:v>5.7280881447640386</c:v>
                </c:pt>
                <c:pt idx="314">
                  <c:v>5.7446466373368903</c:v>
                </c:pt>
                <c:pt idx="315">
                  <c:v>5.7605047707072643</c:v>
                </c:pt>
                <c:pt idx="316">
                  <c:v>5.7758978561782142</c:v>
                </c:pt>
                <c:pt idx="317">
                  <c:v>5.7908099077281969</c:v>
                </c:pt>
                <c:pt idx="318">
                  <c:v>5.8064320569710359</c:v>
                </c:pt>
                <c:pt idx="319">
                  <c:v>5.8221008394951967</c:v>
                </c:pt>
                <c:pt idx="320">
                  <c:v>5.8381040167683489</c:v>
                </c:pt>
                <c:pt idx="321">
                  <c:v>5.8544561729851523</c:v>
                </c:pt>
                <c:pt idx="322">
                  <c:v>5.8708594296901335</c:v>
                </c:pt>
                <c:pt idx="323">
                  <c:v>5.8871608028130957</c:v>
                </c:pt>
                <c:pt idx="324">
                  <c:v>5.903262159087924</c:v>
                </c:pt>
                <c:pt idx="325">
                  <c:v>5.9202493504976132</c:v>
                </c:pt>
                <c:pt idx="326">
                  <c:v>5.9365507236205755</c:v>
                </c:pt>
                <c:pt idx="327">
                  <c:v>5.9529028798373789</c:v>
                </c:pt>
                <c:pt idx="328">
                  <c:v>5.968954996490571</c:v>
                </c:pt>
                <c:pt idx="329">
                  <c:v>5.9857788495213207</c:v>
                </c:pt>
                <c:pt idx="330">
                  <c:v>6.0047971181647766</c:v>
                </c:pt>
                <c:pt idx="331">
                  <c:v>6.020997865527721</c:v>
                </c:pt>
                <c:pt idx="332">
                  <c:v>6.0377145602589115</c:v>
                </c:pt>
                <c:pt idx="333">
                  <c:v>6.056067854474275</c:v>
                </c:pt>
                <c:pt idx="334">
                  <c:v>6.0741679998039091</c:v>
                </c:pt>
                <c:pt idx="335">
                  <c:v>6.0925856915428351</c:v>
                </c:pt>
                <c:pt idx="336">
                  <c:v>6.1173453243050702</c:v>
                </c:pt>
                <c:pt idx="337">
                  <c:v>6.143202674775976</c:v>
                </c:pt>
                <c:pt idx="338">
                  <c:v>6.174446973261654</c:v>
                </c:pt>
                <c:pt idx="339">
                  <c:v>6.2106472639209223</c:v>
                </c:pt>
                <c:pt idx="340">
                  <c:v>6.2428499764705778</c:v>
                </c:pt>
                <c:pt idx="341">
                  <c:v>6.2723389772885207</c:v>
                </c:pt>
                <c:pt idx="342">
                  <c:v>6.2909526019182866</c:v>
                </c:pt>
                <c:pt idx="343">
                  <c:v>6.3094351446844623</c:v>
                </c:pt>
                <c:pt idx="344">
                  <c:v>6.3276609854677748</c:v>
                </c:pt>
                <c:pt idx="345">
                  <c:v>6.3450419197247081</c:v>
                </c:pt>
                <c:pt idx="346">
                  <c:v>6.3631420650543422</c:v>
                </c:pt>
                <c:pt idx="347">
                  <c:v>6.3797529579201457</c:v>
                </c:pt>
                <c:pt idx="348">
                  <c:v>6.3969066904220862</c:v>
                </c:pt>
                <c:pt idx="349">
                  <c:v>6.424245451597054</c:v>
                </c:pt>
                <c:pt idx="350">
                  <c:v>6.4503600891373223</c:v>
                </c:pt>
                <c:pt idx="351">
                  <c:v>6.4747742386517126</c:v>
                </c:pt>
                <c:pt idx="352">
                  <c:v>6.4969220958061173</c:v>
                </c:pt>
                <c:pt idx="353">
                  <c:v>6.5178346143144594</c:v>
                </c:pt>
                <c:pt idx="354">
                  <c:v>6.5409581479954895</c:v>
                </c:pt>
                <c:pt idx="355">
                  <c:v>6.5639802626691468</c:v>
                </c:pt>
                <c:pt idx="356">
                  <c:v>6.5855812591530718</c:v>
                </c:pt>
                <c:pt idx="357">
                  <c:v>6.6085028405748787</c:v>
                </c:pt>
                <c:pt idx="358">
                  <c:v>6.6331462309297793</c:v>
                </c:pt>
                <c:pt idx="359">
                  <c:v>6.6568975528555434</c:v>
                </c:pt>
                <c:pt idx="360">
                  <c:v>6.684524090463932</c:v>
                </c:pt>
                <c:pt idx="361">
                  <c:v>6.7190572624744176</c:v>
                </c:pt>
                <c:pt idx="362">
                  <c:v>6.7497534153726271</c:v>
                </c:pt>
                <c:pt idx="363">
                  <c:v>6.7802711022656146</c:v>
                </c:pt>
                <c:pt idx="364">
                  <c:v>6.8117024923589913</c:v>
                </c:pt>
                <c:pt idx="365">
                  <c:v>6.8339441963657448</c:v>
                </c:pt>
                <c:pt idx="366">
                  <c:v>6.8560920535201495</c:v>
                </c:pt>
                <c:pt idx="367">
                  <c:v>6.8782399106745542</c:v>
                </c:pt>
                <c:pt idx="368">
                  <c:v>6.9001109196145283</c:v>
                </c:pt>
                <c:pt idx="369">
                  <c:v>6.9218011764145029</c:v>
                </c:pt>
                <c:pt idx="370">
                  <c:v>6.9436721853544769</c:v>
                </c:pt>
                <c:pt idx="371">
                  <c:v>6.9658200425088816</c:v>
                </c:pt>
                <c:pt idx="372">
                  <c:v>6.9876003003744165</c:v>
                </c:pt>
                <c:pt idx="373">
                  <c:v>7.0095628198120474</c:v>
                </c:pt>
                <c:pt idx="374">
                  <c:v>7.0317106769664521</c:v>
                </c:pt>
                <c:pt idx="375">
                  <c:v>7.053490934831987</c:v>
                </c:pt>
                <c:pt idx="376">
                  <c:v>7.0745714253765408</c:v>
                </c:pt>
                <c:pt idx="377">
                  <c:v>7.0955675939589167</c:v>
                </c:pt>
                <c:pt idx="378">
                  <c:v>7.1164801124672588</c:v>
                </c:pt>
                <c:pt idx="379">
                  <c:v>7.1374762810496346</c:v>
                </c:pt>
                <c:pt idx="380">
                  <c:v>7.1585567715941885</c:v>
                </c:pt>
                <c:pt idx="381">
                  <c:v>7.1798943412917247</c:v>
                </c:pt>
                <c:pt idx="382">
                  <c:v>7.2012319109892609</c:v>
                </c:pt>
                <c:pt idx="383">
                  <c:v>7.2226565728080114</c:v>
                </c:pt>
                <c:pt idx="384">
                  <c:v>7.2439941425055476</c:v>
                </c:pt>
                <c:pt idx="385">
                  <c:v>7.2650746330501015</c:v>
                </c:pt>
                <c:pt idx="386">
                  <c:v>7.2862401255726574</c:v>
                </c:pt>
                <c:pt idx="387">
                  <c:v>7.3073206161172113</c:v>
                </c:pt>
                <c:pt idx="388">
                  <c:v>7.3284861086397672</c:v>
                </c:pt>
                <c:pt idx="389">
                  <c:v>7.3494822772221431</c:v>
                </c:pt>
                <c:pt idx="390">
                  <c:v>7.370647769744699</c:v>
                </c:pt>
                <c:pt idx="391">
                  <c:v>7.3915602882530411</c:v>
                </c:pt>
                <c:pt idx="392">
                  <c:v>7.412640778797595</c:v>
                </c:pt>
                <c:pt idx="393">
                  <c:v>7.4338062713201509</c:v>
                </c:pt>
                <c:pt idx="394">
                  <c:v>7.4549717638427069</c:v>
                </c:pt>
                <c:pt idx="395">
                  <c:v>7.4764842316525177</c:v>
                </c:pt>
                <c:pt idx="396">
                  <c:v>7.4980852281364427</c:v>
                </c:pt>
                <c:pt idx="397">
                  <c:v>7.5197754849364173</c:v>
                </c:pt>
                <c:pt idx="398">
                  <c:v>7.5412879527462282</c:v>
                </c:pt>
                <c:pt idx="399">
                  <c:v>7.5628889492301532</c:v>
                </c:pt>
                <c:pt idx="400">
                  <c:v>7.584140132005837</c:v>
                </c:pt>
                <c:pt idx="401">
                  <c:v>7.6054777017033732</c:v>
                </c:pt>
                <c:pt idx="402">
                  <c:v>7.6268152714009094</c:v>
                </c:pt>
                <c:pt idx="403">
                  <c:v>7.6481528410984456</c:v>
                </c:pt>
                <c:pt idx="404">
                  <c:v>7.6697538375823706</c:v>
                </c:pt>
                <c:pt idx="405">
                  <c:v>7.6922819154604563</c:v>
                </c:pt>
                <c:pt idx="406">
                  <c:v>7.7089455413194843</c:v>
                </c:pt>
                <c:pt idx="407">
                  <c:v>7.7260433984712558</c:v>
                </c:pt>
                <c:pt idx="408">
                  <c:v>7.7433099844764985</c:v>
                </c:pt>
                <c:pt idx="409">
                  <c:v>7.7601338375072482</c:v>
                </c:pt>
                <c:pt idx="410">
                  <c:v>7.7761859541604403</c:v>
                </c:pt>
                <c:pt idx="411">
                  <c:v>7.7933959284082892</c:v>
                </c:pt>
                <c:pt idx="412">
                  <c:v>7.811189291613692</c:v>
                </c:pt>
                <c:pt idx="413">
                  <c:v>7.829478637068723</c:v>
                </c:pt>
                <c:pt idx="414">
                  <c:v>7.8468022085063263</c:v>
                </c:pt>
                <c:pt idx="415">
                  <c:v>7.8637893999160156</c:v>
                </c:pt>
                <c:pt idx="416">
                  <c:v>7.880831744544567</c:v>
                </c:pt>
                <c:pt idx="417">
                  <c:v>7.8971839007613704</c:v>
                </c:pt>
                <c:pt idx="418">
                  <c:v>7.9152218462788753</c:v>
                </c:pt>
                <c:pt idx="419">
                  <c:v>7.9311280345988564</c:v>
                </c:pt>
                <c:pt idx="420">
                  <c:v>7.9490428542083915</c:v>
                </c:pt>
                <c:pt idx="421">
                  <c:v>7.9664815324329554</c:v>
                </c:pt>
                <c:pt idx="422">
                  <c:v>7.9833053854637051</c:v>
                </c:pt>
                <c:pt idx="423">
                  <c:v>7.9996575416805085</c:v>
                </c:pt>
                <c:pt idx="424">
                  <c:v>8.0163211675395374</c:v>
                </c:pt>
                <c:pt idx="425">
                  <c:v>8.0342973392710224</c:v>
                </c:pt>
                <c:pt idx="426">
                  <c:v>8.0521512241199815</c:v>
                </c:pt>
                <c:pt idx="427">
                  <c:v>8.0700051089689406</c:v>
                </c:pt>
                <c:pt idx="428">
                  <c:v>8.0881052542985739</c:v>
                </c:pt>
                <c:pt idx="429">
                  <c:v>8.1057787968763311</c:v>
                </c:pt>
                <c:pt idx="430">
                  <c:v>8.1231597311332653</c:v>
                </c:pt>
                <c:pt idx="431">
                  <c:v>8.1412598764628985</c:v>
                </c:pt>
                <c:pt idx="432">
                  <c:v>8.158192270480944</c:v>
                </c:pt>
                <c:pt idx="433">
                  <c:v>8.1762924158105772</c:v>
                </c:pt>
                <c:pt idx="434">
                  <c:v>8.1936159872481813</c:v>
                </c:pt>
                <c:pt idx="435">
                  <c:v>8.2106031786578697</c:v>
                </c:pt>
                <c:pt idx="436">
                  <c:v>8.2288925241129007</c:v>
                </c:pt>
                <c:pt idx="437">
                  <c:v>8.2467464089618598</c:v>
                </c:pt>
                <c:pt idx="438">
                  <c:v>8.2644199515396171</c:v>
                </c:pt>
                <c:pt idx="439">
                  <c:v>8.2828376432785422</c:v>
                </c:pt>
                <c:pt idx="440">
                  <c:v>8.3008755887960461</c:v>
                </c:pt>
                <c:pt idx="441">
                  <c:v>8.3176456914976242</c:v>
                </c:pt>
                <c:pt idx="442">
                  <c:v>8.3353192340753814</c:v>
                </c:pt>
                <c:pt idx="443">
                  <c:v>8.3531731189243406</c:v>
                </c:pt>
                <c:pt idx="444">
                  <c:v>8.3715908106632657</c:v>
                </c:pt>
                <c:pt idx="445">
                  <c:v>8.3892050460511651</c:v>
                </c:pt>
                <c:pt idx="446">
                  <c:v>8.4069382965430357</c:v>
                </c:pt>
                <c:pt idx="447">
                  <c:v>8.4248531161525708</c:v>
                </c:pt>
                <c:pt idx="448">
                  <c:v>8.4439405421365485</c:v>
                </c:pt>
                <c:pt idx="449">
                  <c:v>8.4612071281417922</c:v>
                </c:pt>
                <c:pt idx="450">
                  <c:v>8.4776618057141864</c:v>
                </c:pt>
                <c:pt idx="451">
                  <c:v>8.4939127101897096</c:v>
                </c:pt>
                <c:pt idx="452">
                  <c:v>8.5120754857800005</c:v>
                </c:pt>
                <c:pt idx="453">
                  <c:v>8.5303648312350315</c:v>
                </c:pt>
                <c:pt idx="454">
                  <c:v>8.5496627802997143</c:v>
                </c:pt>
                <c:pt idx="455">
                  <c:v>8.568890040906286</c:v>
                </c:pt>
                <c:pt idx="456">
                  <c:v>8.5952671371153002</c:v>
                </c:pt>
                <c:pt idx="457">
                  <c:v>8.6175088411220546</c:v>
                </c:pt>
                <c:pt idx="458">
                  <c:v>8.6612508590020028</c:v>
                </c:pt>
                <c:pt idx="459">
                  <c:v>8.7042757946216245</c:v>
                </c:pt>
                <c:pt idx="460">
                  <c:v>8.7344427035043477</c:v>
                </c:pt>
                <c:pt idx="461">
                  <c:v>8.7600477871413904</c:v>
                </c:pt>
                <c:pt idx="462">
                  <c:v>8.7844619366557808</c:v>
                </c:pt>
                <c:pt idx="463">
                  <c:v>8.8076877868575227</c:v>
                </c:pt>
                <c:pt idx="464">
                  <c:v>8.8282722658598516</c:v>
                </c:pt>
                <c:pt idx="465">
                  <c:v>8.855754161910081</c:v>
                </c:pt>
                <c:pt idx="466">
                  <c:v>8.8765013640665789</c:v>
                </c:pt>
                <c:pt idx="467">
                  <c:v>8.9099347535289599</c:v>
                </c:pt>
              </c:numCache>
            </c:numRef>
          </c:xVal>
          <c:yVal>
            <c:numRef>
              <c:f>bytime!$E$2:$E$469</c:f>
              <c:numCache>
                <c:formatCode>General</c:formatCode>
                <c:ptCount val="468"/>
                <c:pt idx="3">
                  <c:v>79.724137931034477</c:v>
                </c:pt>
                <c:pt idx="4">
                  <c:v>69.832512315270932</c:v>
                </c:pt>
                <c:pt idx="5">
                  <c:v>69.832512315270932</c:v>
                </c:pt>
                <c:pt idx="6">
                  <c:v>69.832512315270932</c:v>
                </c:pt>
                <c:pt idx="7">
                  <c:v>69.832512315270932</c:v>
                </c:pt>
                <c:pt idx="8">
                  <c:v>69.832512315270932</c:v>
                </c:pt>
                <c:pt idx="9">
                  <c:v>69.832512315270932</c:v>
                </c:pt>
                <c:pt idx="10">
                  <c:v>69.832512315270932</c:v>
                </c:pt>
                <c:pt idx="11">
                  <c:v>69.832512315270932</c:v>
                </c:pt>
                <c:pt idx="12">
                  <c:v>69.832512315270932</c:v>
                </c:pt>
                <c:pt idx="13">
                  <c:v>69.832512315270932</c:v>
                </c:pt>
                <c:pt idx="14">
                  <c:v>69.832512315270932</c:v>
                </c:pt>
                <c:pt idx="15">
                  <c:v>73.418719211822662</c:v>
                </c:pt>
                <c:pt idx="16">
                  <c:v>72.512315270935957</c:v>
                </c:pt>
                <c:pt idx="17">
                  <c:v>70.738916256157637</c:v>
                </c:pt>
                <c:pt idx="18">
                  <c:v>70.738916256157637</c:v>
                </c:pt>
                <c:pt idx="19">
                  <c:v>69.832512315270932</c:v>
                </c:pt>
                <c:pt idx="20">
                  <c:v>69.832512315270932</c:v>
                </c:pt>
                <c:pt idx="21">
                  <c:v>69.832512315270932</c:v>
                </c:pt>
                <c:pt idx="22">
                  <c:v>69.832512315270932</c:v>
                </c:pt>
                <c:pt idx="23">
                  <c:v>69.832512315270932</c:v>
                </c:pt>
                <c:pt idx="24">
                  <c:v>70.738916256157637</c:v>
                </c:pt>
                <c:pt idx="25">
                  <c:v>70.738916256157637</c:v>
                </c:pt>
                <c:pt idx="26">
                  <c:v>70.738916256157637</c:v>
                </c:pt>
                <c:pt idx="27">
                  <c:v>70.738916256157637</c:v>
                </c:pt>
                <c:pt idx="28">
                  <c:v>70.738916256157637</c:v>
                </c:pt>
                <c:pt idx="29">
                  <c:v>70.738916256157637</c:v>
                </c:pt>
                <c:pt idx="30">
                  <c:v>70.738916256157637</c:v>
                </c:pt>
                <c:pt idx="31">
                  <c:v>71.605911330049267</c:v>
                </c:pt>
                <c:pt idx="32">
                  <c:v>71.605911330049267</c:v>
                </c:pt>
                <c:pt idx="33">
                  <c:v>71.605911330049267</c:v>
                </c:pt>
                <c:pt idx="34">
                  <c:v>71.605911330049267</c:v>
                </c:pt>
                <c:pt idx="35">
                  <c:v>71.605911330049267</c:v>
                </c:pt>
                <c:pt idx="36">
                  <c:v>71.605911330049267</c:v>
                </c:pt>
                <c:pt idx="37">
                  <c:v>71.605911330049267</c:v>
                </c:pt>
                <c:pt idx="38">
                  <c:v>71.605911330049267</c:v>
                </c:pt>
                <c:pt idx="39">
                  <c:v>71.605911330049267</c:v>
                </c:pt>
                <c:pt idx="40">
                  <c:v>71.605911330049267</c:v>
                </c:pt>
                <c:pt idx="41">
                  <c:v>71.605911330049267</c:v>
                </c:pt>
                <c:pt idx="42">
                  <c:v>71.605911330049267</c:v>
                </c:pt>
                <c:pt idx="43">
                  <c:v>71.605911330049267</c:v>
                </c:pt>
                <c:pt idx="44">
                  <c:v>72.512315270935957</c:v>
                </c:pt>
                <c:pt idx="45">
                  <c:v>72.512315270935957</c:v>
                </c:pt>
                <c:pt idx="46">
                  <c:v>72.512315270935957</c:v>
                </c:pt>
                <c:pt idx="47">
                  <c:v>72.512315270935957</c:v>
                </c:pt>
                <c:pt idx="48">
                  <c:v>72.512315270935957</c:v>
                </c:pt>
                <c:pt idx="49">
                  <c:v>72.512315270935957</c:v>
                </c:pt>
                <c:pt idx="50">
                  <c:v>72.512315270935957</c:v>
                </c:pt>
                <c:pt idx="51">
                  <c:v>72.512315270935957</c:v>
                </c:pt>
                <c:pt idx="52">
                  <c:v>72.512315270935957</c:v>
                </c:pt>
                <c:pt idx="53">
                  <c:v>72.512315270935957</c:v>
                </c:pt>
                <c:pt idx="54">
                  <c:v>73.418719211822662</c:v>
                </c:pt>
                <c:pt idx="55">
                  <c:v>73.418719211822662</c:v>
                </c:pt>
                <c:pt idx="56">
                  <c:v>73.418719211822662</c:v>
                </c:pt>
                <c:pt idx="57">
                  <c:v>73.418719211822662</c:v>
                </c:pt>
                <c:pt idx="58">
                  <c:v>73.418719211822662</c:v>
                </c:pt>
                <c:pt idx="59">
                  <c:v>73.418719211822662</c:v>
                </c:pt>
                <c:pt idx="60">
                  <c:v>73.418719211822662</c:v>
                </c:pt>
                <c:pt idx="61">
                  <c:v>73.418719211822662</c:v>
                </c:pt>
                <c:pt idx="62">
                  <c:v>73.418719211822662</c:v>
                </c:pt>
                <c:pt idx="63">
                  <c:v>73.418719211822662</c:v>
                </c:pt>
                <c:pt idx="64">
                  <c:v>73.418719211822662</c:v>
                </c:pt>
                <c:pt idx="65">
                  <c:v>73.418719211822662</c:v>
                </c:pt>
                <c:pt idx="66">
                  <c:v>74.325123152709352</c:v>
                </c:pt>
                <c:pt idx="67">
                  <c:v>74.325123152709352</c:v>
                </c:pt>
                <c:pt idx="68">
                  <c:v>74.325123152709352</c:v>
                </c:pt>
                <c:pt idx="69">
                  <c:v>74.325123152709352</c:v>
                </c:pt>
                <c:pt idx="70">
                  <c:v>74.325123152709352</c:v>
                </c:pt>
                <c:pt idx="71">
                  <c:v>74.325123152709352</c:v>
                </c:pt>
                <c:pt idx="72">
                  <c:v>74.325123152709352</c:v>
                </c:pt>
                <c:pt idx="73">
                  <c:v>74.325123152709352</c:v>
                </c:pt>
                <c:pt idx="74">
                  <c:v>74.325123152709352</c:v>
                </c:pt>
                <c:pt idx="75">
                  <c:v>74.325123152709352</c:v>
                </c:pt>
                <c:pt idx="76">
                  <c:v>74.325123152709352</c:v>
                </c:pt>
                <c:pt idx="77">
                  <c:v>74.325123152709352</c:v>
                </c:pt>
                <c:pt idx="78">
                  <c:v>74.325123152709352</c:v>
                </c:pt>
                <c:pt idx="79">
                  <c:v>74.325123152709352</c:v>
                </c:pt>
                <c:pt idx="80">
                  <c:v>74.325123152709352</c:v>
                </c:pt>
                <c:pt idx="81">
                  <c:v>74.325123152709352</c:v>
                </c:pt>
                <c:pt idx="82">
                  <c:v>74.325123152709352</c:v>
                </c:pt>
                <c:pt idx="83">
                  <c:v>73.418719211822662</c:v>
                </c:pt>
                <c:pt idx="84">
                  <c:v>73.418719211822662</c:v>
                </c:pt>
                <c:pt idx="85">
                  <c:v>71.645320197044342</c:v>
                </c:pt>
                <c:pt idx="86">
                  <c:v>70.738916256157637</c:v>
                </c:pt>
                <c:pt idx="87">
                  <c:v>70.738916256157637</c:v>
                </c:pt>
                <c:pt idx="88">
                  <c:v>70.738916256157637</c:v>
                </c:pt>
                <c:pt idx="89">
                  <c:v>70.738916256157637</c:v>
                </c:pt>
                <c:pt idx="90">
                  <c:v>70.738916256157637</c:v>
                </c:pt>
                <c:pt idx="91">
                  <c:v>70.738916256157637</c:v>
                </c:pt>
                <c:pt idx="92">
                  <c:v>70.738916256157637</c:v>
                </c:pt>
                <c:pt idx="93">
                  <c:v>70.738916256157637</c:v>
                </c:pt>
                <c:pt idx="94">
                  <c:v>70.738916256157637</c:v>
                </c:pt>
                <c:pt idx="95">
                  <c:v>70.738916256157637</c:v>
                </c:pt>
                <c:pt idx="96">
                  <c:v>70.738916256157637</c:v>
                </c:pt>
                <c:pt idx="97">
                  <c:v>70.738916256157637</c:v>
                </c:pt>
                <c:pt idx="98">
                  <c:v>70.738916256157637</c:v>
                </c:pt>
                <c:pt idx="99">
                  <c:v>70.738916256157637</c:v>
                </c:pt>
                <c:pt idx="100">
                  <c:v>70.738916256157637</c:v>
                </c:pt>
                <c:pt idx="101">
                  <c:v>70.738916256157637</c:v>
                </c:pt>
                <c:pt idx="102">
                  <c:v>70.738916256157637</c:v>
                </c:pt>
                <c:pt idx="103">
                  <c:v>71.605911330049267</c:v>
                </c:pt>
                <c:pt idx="104">
                  <c:v>71.605911330049267</c:v>
                </c:pt>
                <c:pt idx="105">
                  <c:v>71.605911330049267</c:v>
                </c:pt>
                <c:pt idx="106">
                  <c:v>71.605911330049267</c:v>
                </c:pt>
                <c:pt idx="107">
                  <c:v>71.605911330049267</c:v>
                </c:pt>
                <c:pt idx="108">
                  <c:v>71.605911330049267</c:v>
                </c:pt>
                <c:pt idx="109">
                  <c:v>71.605911330049267</c:v>
                </c:pt>
                <c:pt idx="110">
                  <c:v>71.605911330049267</c:v>
                </c:pt>
                <c:pt idx="111">
                  <c:v>71.605911330049267</c:v>
                </c:pt>
                <c:pt idx="112">
                  <c:v>71.605911330049267</c:v>
                </c:pt>
                <c:pt idx="113">
                  <c:v>71.605911330049267</c:v>
                </c:pt>
                <c:pt idx="114">
                  <c:v>71.605911330049267</c:v>
                </c:pt>
                <c:pt idx="115">
                  <c:v>71.605911330049267</c:v>
                </c:pt>
                <c:pt idx="116">
                  <c:v>71.605911330049267</c:v>
                </c:pt>
                <c:pt idx="117">
                  <c:v>71.605911330049267</c:v>
                </c:pt>
                <c:pt idx="118">
                  <c:v>71.605911330049267</c:v>
                </c:pt>
                <c:pt idx="119">
                  <c:v>71.605911330049267</c:v>
                </c:pt>
                <c:pt idx="120">
                  <c:v>71.605911330049267</c:v>
                </c:pt>
                <c:pt idx="121">
                  <c:v>71.605911330049267</c:v>
                </c:pt>
                <c:pt idx="122">
                  <c:v>71.605911330049267</c:v>
                </c:pt>
                <c:pt idx="123">
                  <c:v>71.605911330049267</c:v>
                </c:pt>
                <c:pt idx="124">
                  <c:v>71.605911330049267</c:v>
                </c:pt>
                <c:pt idx="125">
                  <c:v>71.605911330049267</c:v>
                </c:pt>
                <c:pt idx="126">
                  <c:v>71.605911330049267</c:v>
                </c:pt>
                <c:pt idx="127">
                  <c:v>71.605911330049267</c:v>
                </c:pt>
                <c:pt idx="128">
                  <c:v>71.605911330049267</c:v>
                </c:pt>
                <c:pt idx="129">
                  <c:v>70.738916256157637</c:v>
                </c:pt>
                <c:pt idx="130">
                  <c:v>70.738916256157637</c:v>
                </c:pt>
                <c:pt idx="131">
                  <c:v>70.738916256157637</c:v>
                </c:pt>
                <c:pt idx="132">
                  <c:v>70.738916256157637</c:v>
                </c:pt>
                <c:pt idx="133">
                  <c:v>71.605911330049267</c:v>
                </c:pt>
                <c:pt idx="134">
                  <c:v>71.605911330049267</c:v>
                </c:pt>
                <c:pt idx="135">
                  <c:v>71.605911330049267</c:v>
                </c:pt>
                <c:pt idx="136">
                  <c:v>71.605911330049267</c:v>
                </c:pt>
                <c:pt idx="137">
                  <c:v>71.605911330049267</c:v>
                </c:pt>
                <c:pt idx="138">
                  <c:v>71.605911330049267</c:v>
                </c:pt>
                <c:pt idx="139">
                  <c:v>71.605911330049267</c:v>
                </c:pt>
                <c:pt idx="140">
                  <c:v>71.605911330049267</c:v>
                </c:pt>
                <c:pt idx="141">
                  <c:v>72.512315270935957</c:v>
                </c:pt>
                <c:pt idx="142">
                  <c:v>72.512315270935957</c:v>
                </c:pt>
                <c:pt idx="143">
                  <c:v>72.512315270935957</c:v>
                </c:pt>
                <c:pt idx="144">
                  <c:v>72.512315270935957</c:v>
                </c:pt>
                <c:pt idx="145">
                  <c:v>72.512315270935957</c:v>
                </c:pt>
                <c:pt idx="146">
                  <c:v>72.512315270935957</c:v>
                </c:pt>
                <c:pt idx="147">
                  <c:v>73.418719211822662</c:v>
                </c:pt>
                <c:pt idx="148">
                  <c:v>71.605911330049267</c:v>
                </c:pt>
                <c:pt idx="149">
                  <c:v>71.605911330049267</c:v>
                </c:pt>
                <c:pt idx="150">
                  <c:v>71.605911330049267</c:v>
                </c:pt>
                <c:pt idx="151">
                  <c:v>71.605911330049267</c:v>
                </c:pt>
                <c:pt idx="152">
                  <c:v>71.605911330049267</c:v>
                </c:pt>
                <c:pt idx="153">
                  <c:v>71.605911330049267</c:v>
                </c:pt>
                <c:pt idx="154">
                  <c:v>72.512315270935957</c:v>
                </c:pt>
                <c:pt idx="155">
                  <c:v>72.512315270935957</c:v>
                </c:pt>
                <c:pt idx="156">
                  <c:v>72.512315270935957</c:v>
                </c:pt>
                <c:pt idx="157">
                  <c:v>72.512315270935957</c:v>
                </c:pt>
                <c:pt idx="158">
                  <c:v>72.512315270935957</c:v>
                </c:pt>
                <c:pt idx="159">
                  <c:v>72.512315270935957</c:v>
                </c:pt>
                <c:pt idx="160">
                  <c:v>72.512315270935957</c:v>
                </c:pt>
                <c:pt idx="161">
                  <c:v>72.512315270935957</c:v>
                </c:pt>
                <c:pt idx="162">
                  <c:v>72.512315270935957</c:v>
                </c:pt>
                <c:pt idx="163">
                  <c:v>72.512315270935957</c:v>
                </c:pt>
                <c:pt idx="164">
                  <c:v>72.512315270935957</c:v>
                </c:pt>
                <c:pt idx="165">
                  <c:v>72.512315270935957</c:v>
                </c:pt>
                <c:pt idx="166">
                  <c:v>73.418719211822662</c:v>
                </c:pt>
                <c:pt idx="167">
                  <c:v>73.418719211822662</c:v>
                </c:pt>
                <c:pt idx="168">
                  <c:v>73.418719211822662</c:v>
                </c:pt>
                <c:pt idx="169">
                  <c:v>73.418719211822662</c:v>
                </c:pt>
                <c:pt idx="170">
                  <c:v>73.418719211822662</c:v>
                </c:pt>
                <c:pt idx="171">
                  <c:v>74.325123152709352</c:v>
                </c:pt>
                <c:pt idx="172">
                  <c:v>74.325123152709352</c:v>
                </c:pt>
                <c:pt idx="173">
                  <c:v>74.325123152709352</c:v>
                </c:pt>
                <c:pt idx="174">
                  <c:v>74.325123152709352</c:v>
                </c:pt>
                <c:pt idx="175">
                  <c:v>74.325123152709352</c:v>
                </c:pt>
                <c:pt idx="176">
                  <c:v>74.325123152709352</c:v>
                </c:pt>
                <c:pt idx="177">
                  <c:v>74.325123152709352</c:v>
                </c:pt>
                <c:pt idx="178">
                  <c:v>74.325123152709352</c:v>
                </c:pt>
                <c:pt idx="179">
                  <c:v>74.325123152709352</c:v>
                </c:pt>
                <c:pt idx="180">
                  <c:v>74.325123152709352</c:v>
                </c:pt>
                <c:pt idx="181">
                  <c:v>74.325123152709352</c:v>
                </c:pt>
                <c:pt idx="182">
                  <c:v>74.325123152709352</c:v>
                </c:pt>
                <c:pt idx="183">
                  <c:v>73.418719211822662</c:v>
                </c:pt>
                <c:pt idx="184">
                  <c:v>73.418719211822662</c:v>
                </c:pt>
                <c:pt idx="185">
                  <c:v>73.418719211822662</c:v>
                </c:pt>
                <c:pt idx="186">
                  <c:v>73.418719211822662</c:v>
                </c:pt>
                <c:pt idx="187">
                  <c:v>73.418719211822662</c:v>
                </c:pt>
                <c:pt idx="188">
                  <c:v>73.418719211822662</c:v>
                </c:pt>
                <c:pt idx="189">
                  <c:v>73.418719211822662</c:v>
                </c:pt>
                <c:pt idx="190">
                  <c:v>73.418719211822662</c:v>
                </c:pt>
                <c:pt idx="191">
                  <c:v>73.418719211822662</c:v>
                </c:pt>
                <c:pt idx="192">
                  <c:v>73.418719211822662</c:v>
                </c:pt>
                <c:pt idx="193">
                  <c:v>73.418719211822662</c:v>
                </c:pt>
                <c:pt idx="194">
                  <c:v>73.418719211822662</c:v>
                </c:pt>
                <c:pt idx="195">
                  <c:v>69.832512315270932</c:v>
                </c:pt>
                <c:pt idx="196">
                  <c:v>69.832512315270932</c:v>
                </c:pt>
                <c:pt idx="197">
                  <c:v>69.832512315270932</c:v>
                </c:pt>
                <c:pt idx="198">
                  <c:v>69.832512315270932</c:v>
                </c:pt>
                <c:pt idx="199">
                  <c:v>69.832512315270932</c:v>
                </c:pt>
                <c:pt idx="200">
                  <c:v>69.832512315270932</c:v>
                </c:pt>
                <c:pt idx="201">
                  <c:v>69.832512315270932</c:v>
                </c:pt>
                <c:pt idx="202">
                  <c:v>69.832512315270932</c:v>
                </c:pt>
                <c:pt idx="203">
                  <c:v>69.832512315270932</c:v>
                </c:pt>
                <c:pt idx="204">
                  <c:v>69.832512315270932</c:v>
                </c:pt>
                <c:pt idx="205">
                  <c:v>69.832512315270932</c:v>
                </c:pt>
                <c:pt idx="206">
                  <c:v>69.832512315270932</c:v>
                </c:pt>
                <c:pt idx="207">
                  <c:v>69.832512315270932</c:v>
                </c:pt>
                <c:pt idx="208">
                  <c:v>69.832512315270932</c:v>
                </c:pt>
                <c:pt idx="209">
                  <c:v>69.832512315270932</c:v>
                </c:pt>
                <c:pt idx="210">
                  <c:v>69.832512315270932</c:v>
                </c:pt>
                <c:pt idx="211">
                  <c:v>69.832512315270932</c:v>
                </c:pt>
                <c:pt idx="212">
                  <c:v>69.832512315270932</c:v>
                </c:pt>
                <c:pt idx="213">
                  <c:v>69.832512315270932</c:v>
                </c:pt>
                <c:pt idx="214">
                  <c:v>69.832512315270932</c:v>
                </c:pt>
                <c:pt idx="215">
                  <c:v>69.832512315270932</c:v>
                </c:pt>
                <c:pt idx="216">
                  <c:v>69.832512315270932</c:v>
                </c:pt>
                <c:pt idx="217">
                  <c:v>69.832512315270932</c:v>
                </c:pt>
                <c:pt idx="218">
                  <c:v>69.832512315270932</c:v>
                </c:pt>
                <c:pt idx="219">
                  <c:v>69.832512315270932</c:v>
                </c:pt>
                <c:pt idx="220">
                  <c:v>64.433497536945808</c:v>
                </c:pt>
                <c:pt idx="221">
                  <c:v>64.433497536945808</c:v>
                </c:pt>
                <c:pt idx="222">
                  <c:v>64.433497536945808</c:v>
                </c:pt>
                <c:pt idx="223">
                  <c:v>64.433497536945808</c:v>
                </c:pt>
                <c:pt idx="224">
                  <c:v>64.433497536945808</c:v>
                </c:pt>
                <c:pt idx="225">
                  <c:v>64.433497536945808</c:v>
                </c:pt>
                <c:pt idx="226">
                  <c:v>64.433497536945808</c:v>
                </c:pt>
                <c:pt idx="227">
                  <c:v>64.433497536945808</c:v>
                </c:pt>
                <c:pt idx="228">
                  <c:v>64.433497536945808</c:v>
                </c:pt>
                <c:pt idx="229">
                  <c:v>64.433497536945808</c:v>
                </c:pt>
                <c:pt idx="230">
                  <c:v>64.433497536945808</c:v>
                </c:pt>
                <c:pt idx="231">
                  <c:v>64.433497536945808</c:v>
                </c:pt>
                <c:pt idx="232">
                  <c:v>64.433497536945808</c:v>
                </c:pt>
                <c:pt idx="233">
                  <c:v>64.433497536945808</c:v>
                </c:pt>
                <c:pt idx="234">
                  <c:v>64.433497536945808</c:v>
                </c:pt>
                <c:pt idx="235">
                  <c:v>64.433497536945808</c:v>
                </c:pt>
                <c:pt idx="236">
                  <c:v>64.433497536945808</c:v>
                </c:pt>
                <c:pt idx="237">
                  <c:v>64.433497536945808</c:v>
                </c:pt>
                <c:pt idx="238">
                  <c:v>64.433497536945808</c:v>
                </c:pt>
                <c:pt idx="239">
                  <c:v>64.433497536945808</c:v>
                </c:pt>
                <c:pt idx="240">
                  <c:v>64.433497536945808</c:v>
                </c:pt>
                <c:pt idx="241">
                  <c:v>64.433497536945808</c:v>
                </c:pt>
                <c:pt idx="242">
                  <c:v>64.433497536945808</c:v>
                </c:pt>
                <c:pt idx="243">
                  <c:v>64.433497536945808</c:v>
                </c:pt>
                <c:pt idx="244">
                  <c:v>64.433497536945808</c:v>
                </c:pt>
                <c:pt idx="245">
                  <c:v>64.433497536945808</c:v>
                </c:pt>
                <c:pt idx="246">
                  <c:v>64.433497536945808</c:v>
                </c:pt>
                <c:pt idx="247">
                  <c:v>64.433497536945808</c:v>
                </c:pt>
                <c:pt idx="248">
                  <c:v>64.433497536945808</c:v>
                </c:pt>
                <c:pt idx="249">
                  <c:v>64.433497536945808</c:v>
                </c:pt>
                <c:pt idx="250">
                  <c:v>64.433497536945808</c:v>
                </c:pt>
                <c:pt idx="251">
                  <c:v>64.433497536945808</c:v>
                </c:pt>
                <c:pt idx="252">
                  <c:v>64.433497536945808</c:v>
                </c:pt>
                <c:pt idx="253">
                  <c:v>64.433497536945808</c:v>
                </c:pt>
                <c:pt idx="254">
                  <c:v>64.433497536945808</c:v>
                </c:pt>
                <c:pt idx="255">
                  <c:v>64.433497536945808</c:v>
                </c:pt>
                <c:pt idx="256">
                  <c:v>66.206896551724142</c:v>
                </c:pt>
                <c:pt idx="257">
                  <c:v>66.206896551724142</c:v>
                </c:pt>
                <c:pt idx="258">
                  <c:v>66.206896551724142</c:v>
                </c:pt>
                <c:pt idx="259">
                  <c:v>66.206896551724142</c:v>
                </c:pt>
                <c:pt idx="260">
                  <c:v>66.206896551724142</c:v>
                </c:pt>
                <c:pt idx="261">
                  <c:v>66.206896551724142</c:v>
                </c:pt>
                <c:pt idx="262">
                  <c:v>66.206896551724142</c:v>
                </c:pt>
                <c:pt idx="263">
                  <c:v>66.206896551724142</c:v>
                </c:pt>
                <c:pt idx="264">
                  <c:v>66.206896551724142</c:v>
                </c:pt>
                <c:pt idx="265">
                  <c:v>66.206896551724142</c:v>
                </c:pt>
                <c:pt idx="266">
                  <c:v>66.206896551724142</c:v>
                </c:pt>
                <c:pt idx="267">
                  <c:v>66.206896551724142</c:v>
                </c:pt>
                <c:pt idx="268">
                  <c:v>66.206896551724142</c:v>
                </c:pt>
                <c:pt idx="269">
                  <c:v>66.206896551724142</c:v>
                </c:pt>
                <c:pt idx="270">
                  <c:v>66.206896551724142</c:v>
                </c:pt>
                <c:pt idx="271">
                  <c:v>66.206896551724142</c:v>
                </c:pt>
                <c:pt idx="272">
                  <c:v>66.206896551724142</c:v>
                </c:pt>
                <c:pt idx="273">
                  <c:v>66.206896551724142</c:v>
                </c:pt>
                <c:pt idx="274">
                  <c:v>66.206896551724142</c:v>
                </c:pt>
                <c:pt idx="275">
                  <c:v>66.206896551724142</c:v>
                </c:pt>
                <c:pt idx="276">
                  <c:v>66.206896551724142</c:v>
                </c:pt>
                <c:pt idx="277">
                  <c:v>66.206896551724142</c:v>
                </c:pt>
                <c:pt idx="278">
                  <c:v>66.206896551724142</c:v>
                </c:pt>
                <c:pt idx="279">
                  <c:v>75.231527093596057</c:v>
                </c:pt>
                <c:pt idx="280">
                  <c:v>74.325123152709352</c:v>
                </c:pt>
                <c:pt idx="281">
                  <c:v>74.325123152709352</c:v>
                </c:pt>
                <c:pt idx="282">
                  <c:v>73.418719211822662</c:v>
                </c:pt>
                <c:pt idx="283">
                  <c:v>73.418719211822662</c:v>
                </c:pt>
                <c:pt idx="284">
                  <c:v>73.418719211822662</c:v>
                </c:pt>
                <c:pt idx="285">
                  <c:v>73.418719211822662</c:v>
                </c:pt>
                <c:pt idx="286">
                  <c:v>73.418719211822662</c:v>
                </c:pt>
                <c:pt idx="287">
                  <c:v>73.418719211822662</c:v>
                </c:pt>
                <c:pt idx="288">
                  <c:v>73.418719211822662</c:v>
                </c:pt>
                <c:pt idx="289">
                  <c:v>73.418719211822662</c:v>
                </c:pt>
                <c:pt idx="290">
                  <c:v>73.418719211822662</c:v>
                </c:pt>
                <c:pt idx="291">
                  <c:v>73.418719211822662</c:v>
                </c:pt>
                <c:pt idx="292">
                  <c:v>73.418719211822662</c:v>
                </c:pt>
                <c:pt idx="293">
                  <c:v>73.418719211822662</c:v>
                </c:pt>
                <c:pt idx="294">
                  <c:v>73.418719211822662</c:v>
                </c:pt>
                <c:pt idx="295">
                  <c:v>73.418719211822662</c:v>
                </c:pt>
                <c:pt idx="296">
                  <c:v>73.418719211822662</c:v>
                </c:pt>
                <c:pt idx="297">
                  <c:v>73.418719211822662</c:v>
                </c:pt>
                <c:pt idx="298">
                  <c:v>73.418719211822662</c:v>
                </c:pt>
                <c:pt idx="299">
                  <c:v>73.418719211822662</c:v>
                </c:pt>
                <c:pt idx="300">
                  <c:v>73.418719211822662</c:v>
                </c:pt>
                <c:pt idx="301">
                  <c:v>73.418719211822662</c:v>
                </c:pt>
                <c:pt idx="302">
                  <c:v>73.418719211822662</c:v>
                </c:pt>
                <c:pt idx="303">
                  <c:v>73.418719211822662</c:v>
                </c:pt>
                <c:pt idx="304">
                  <c:v>73.418719211822662</c:v>
                </c:pt>
                <c:pt idx="305">
                  <c:v>73.418719211822662</c:v>
                </c:pt>
                <c:pt idx="306">
                  <c:v>72.512315270935957</c:v>
                </c:pt>
                <c:pt idx="307">
                  <c:v>72.512315270935957</c:v>
                </c:pt>
                <c:pt idx="308">
                  <c:v>72.512315270935957</c:v>
                </c:pt>
                <c:pt idx="309">
                  <c:v>72.512315270935957</c:v>
                </c:pt>
                <c:pt idx="310">
                  <c:v>72.512315270935957</c:v>
                </c:pt>
                <c:pt idx="311">
                  <c:v>72.512315270935957</c:v>
                </c:pt>
                <c:pt idx="312">
                  <c:v>72.512315270935957</c:v>
                </c:pt>
                <c:pt idx="313">
                  <c:v>72.512315270935957</c:v>
                </c:pt>
                <c:pt idx="314">
                  <c:v>72.512315270935957</c:v>
                </c:pt>
                <c:pt idx="315">
                  <c:v>72.512315270935957</c:v>
                </c:pt>
                <c:pt idx="316">
                  <c:v>72.512315270935957</c:v>
                </c:pt>
                <c:pt idx="317">
                  <c:v>72.512315270935957</c:v>
                </c:pt>
                <c:pt idx="318">
                  <c:v>72.512315270935957</c:v>
                </c:pt>
                <c:pt idx="319">
                  <c:v>72.512315270935957</c:v>
                </c:pt>
                <c:pt idx="320">
                  <c:v>72.512315270935957</c:v>
                </c:pt>
                <c:pt idx="321">
                  <c:v>72.512315270935957</c:v>
                </c:pt>
                <c:pt idx="322">
                  <c:v>72.512315270935957</c:v>
                </c:pt>
                <c:pt idx="323">
                  <c:v>72.512315270935957</c:v>
                </c:pt>
                <c:pt idx="324">
                  <c:v>72.512315270935957</c:v>
                </c:pt>
                <c:pt idx="325">
                  <c:v>72.512315270935957</c:v>
                </c:pt>
                <c:pt idx="326">
                  <c:v>72.512315270935957</c:v>
                </c:pt>
                <c:pt idx="327">
                  <c:v>72.512315270935957</c:v>
                </c:pt>
                <c:pt idx="328">
                  <c:v>72.512315270935957</c:v>
                </c:pt>
                <c:pt idx="329">
                  <c:v>72.512315270935957</c:v>
                </c:pt>
                <c:pt idx="330">
                  <c:v>72.512315270935957</c:v>
                </c:pt>
                <c:pt idx="331">
                  <c:v>72.512315270935957</c:v>
                </c:pt>
                <c:pt idx="332">
                  <c:v>72.512315270935957</c:v>
                </c:pt>
                <c:pt idx="333">
                  <c:v>72.512315270935957</c:v>
                </c:pt>
                <c:pt idx="334">
                  <c:v>72.512315270935957</c:v>
                </c:pt>
                <c:pt idx="335">
                  <c:v>72.512315270935957</c:v>
                </c:pt>
                <c:pt idx="336">
                  <c:v>72.512315270935957</c:v>
                </c:pt>
                <c:pt idx="337">
                  <c:v>72.512315270935957</c:v>
                </c:pt>
                <c:pt idx="338">
                  <c:v>71.605911330049267</c:v>
                </c:pt>
                <c:pt idx="339">
                  <c:v>71.605911330049267</c:v>
                </c:pt>
                <c:pt idx="340">
                  <c:v>71.605911330049267</c:v>
                </c:pt>
                <c:pt idx="341">
                  <c:v>71.605911330049267</c:v>
                </c:pt>
                <c:pt idx="342">
                  <c:v>71.605911330049267</c:v>
                </c:pt>
                <c:pt idx="343">
                  <c:v>71.605911330049267</c:v>
                </c:pt>
                <c:pt idx="344">
                  <c:v>71.605911330049267</c:v>
                </c:pt>
                <c:pt idx="345">
                  <c:v>71.605911330049267</c:v>
                </c:pt>
                <c:pt idx="346">
                  <c:v>71.605911330049267</c:v>
                </c:pt>
                <c:pt idx="347">
                  <c:v>75.231527093596057</c:v>
                </c:pt>
                <c:pt idx="348">
                  <c:v>75.231527093596057</c:v>
                </c:pt>
                <c:pt idx="349">
                  <c:v>67.113300492610833</c:v>
                </c:pt>
                <c:pt idx="350">
                  <c:v>67.113300492610833</c:v>
                </c:pt>
                <c:pt idx="351">
                  <c:v>67.113300492610833</c:v>
                </c:pt>
                <c:pt idx="352">
                  <c:v>67.113300492610833</c:v>
                </c:pt>
                <c:pt idx="353">
                  <c:v>67.113300492610833</c:v>
                </c:pt>
                <c:pt idx="354">
                  <c:v>67.113300492610833</c:v>
                </c:pt>
                <c:pt idx="355">
                  <c:v>67.113300492610833</c:v>
                </c:pt>
                <c:pt idx="356">
                  <c:v>67.113300492610833</c:v>
                </c:pt>
                <c:pt idx="357">
                  <c:v>67.113300492610833</c:v>
                </c:pt>
                <c:pt idx="358">
                  <c:v>67.113300492610833</c:v>
                </c:pt>
                <c:pt idx="359">
                  <c:v>67.113300492610833</c:v>
                </c:pt>
                <c:pt idx="360">
                  <c:v>67.113300492610833</c:v>
                </c:pt>
                <c:pt idx="361">
                  <c:v>66.206896551724142</c:v>
                </c:pt>
                <c:pt idx="362">
                  <c:v>66.206896551724142</c:v>
                </c:pt>
                <c:pt idx="363">
                  <c:v>66.206896551724142</c:v>
                </c:pt>
                <c:pt idx="364">
                  <c:v>66.206896551724142</c:v>
                </c:pt>
                <c:pt idx="365">
                  <c:v>66.206896551724142</c:v>
                </c:pt>
                <c:pt idx="366">
                  <c:v>66.206896551724142</c:v>
                </c:pt>
                <c:pt idx="367">
                  <c:v>66.206896551724142</c:v>
                </c:pt>
                <c:pt idx="368">
                  <c:v>66.206896551724142</c:v>
                </c:pt>
                <c:pt idx="369">
                  <c:v>66.206896551724142</c:v>
                </c:pt>
                <c:pt idx="370">
                  <c:v>66.206896551724142</c:v>
                </c:pt>
                <c:pt idx="371">
                  <c:v>66.206896551724142</c:v>
                </c:pt>
                <c:pt idx="372">
                  <c:v>66.206896551724142</c:v>
                </c:pt>
                <c:pt idx="373">
                  <c:v>66.206896551724142</c:v>
                </c:pt>
                <c:pt idx="374">
                  <c:v>66.206896551724142</c:v>
                </c:pt>
                <c:pt idx="375">
                  <c:v>66.206896551724142</c:v>
                </c:pt>
                <c:pt idx="376">
                  <c:v>66.206896551724142</c:v>
                </c:pt>
                <c:pt idx="377">
                  <c:v>66.206896551724142</c:v>
                </c:pt>
                <c:pt idx="378">
                  <c:v>66.206896551724142</c:v>
                </c:pt>
                <c:pt idx="379">
                  <c:v>66.206896551724142</c:v>
                </c:pt>
                <c:pt idx="380">
                  <c:v>66.206896551724142</c:v>
                </c:pt>
                <c:pt idx="381">
                  <c:v>66.206896551724142</c:v>
                </c:pt>
                <c:pt idx="382">
                  <c:v>66.206896551724142</c:v>
                </c:pt>
                <c:pt idx="383">
                  <c:v>66.206896551724142</c:v>
                </c:pt>
                <c:pt idx="384">
                  <c:v>66.206896551724142</c:v>
                </c:pt>
                <c:pt idx="385">
                  <c:v>66.206896551724142</c:v>
                </c:pt>
                <c:pt idx="386">
                  <c:v>66.206896551724142</c:v>
                </c:pt>
                <c:pt idx="387">
                  <c:v>66.206896551724142</c:v>
                </c:pt>
                <c:pt idx="388">
                  <c:v>66.206896551724142</c:v>
                </c:pt>
                <c:pt idx="389">
                  <c:v>66.206896551724142</c:v>
                </c:pt>
                <c:pt idx="390">
                  <c:v>66.206896551724142</c:v>
                </c:pt>
                <c:pt idx="391">
                  <c:v>66.206896551724142</c:v>
                </c:pt>
                <c:pt idx="392">
                  <c:v>66.206896551724142</c:v>
                </c:pt>
                <c:pt idx="393">
                  <c:v>66.206896551724142</c:v>
                </c:pt>
                <c:pt idx="394">
                  <c:v>65.300492610837438</c:v>
                </c:pt>
                <c:pt idx="395">
                  <c:v>65.300492610837438</c:v>
                </c:pt>
                <c:pt idx="396">
                  <c:v>66.206896551724142</c:v>
                </c:pt>
                <c:pt idx="397">
                  <c:v>66.206896551724142</c:v>
                </c:pt>
                <c:pt idx="398">
                  <c:v>66.206896551724142</c:v>
                </c:pt>
                <c:pt idx="399">
                  <c:v>66.206896551724142</c:v>
                </c:pt>
                <c:pt idx="400">
                  <c:v>66.206896551724142</c:v>
                </c:pt>
                <c:pt idx="401">
                  <c:v>66.206896551724142</c:v>
                </c:pt>
                <c:pt idx="402">
                  <c:v>66.206896551724142</c:v>
                </c:pt>
                <c:pt idx="403">
                  <c:v>66.206896551724142</c:v>
                </c:pt>
                <c:pt idx="404">
                  <c:v>67.113300492610833</c:v>
                </c:pt>
                <c:pt idx="405">
                  <c:v>71.605911330049267</c:v>
                </c:pt>
                <c:pt idx="406">
                  <c:v>71.605911330049267</c:v>
                </c:pt>
                <c:pt idx="407">
                  <c:v>73.418719211822662</c:v>
                </c:pt>
                <c:pt idx="408">
                  <c:v>71.605911330049267</c:v>
                </c:pt>
                <c:pt idx="409">
                  <c:v>71.605911330049267</c:v>
                </c:pt>
                <c:pt idx="410">
                  <c:v>71.605911330049267</c:v>
                </c:pt>
                <c:pt idx="411">
                  <c:v>71.605911330049267</c:v>
                </c:pt>
                <c:pt idx="412">
                  <c:v>71.605911330049267</c:v>
                </c:pt>
                <c:pt idx="413">
                  <c:v>71.605911330049267</c:v>
                </c:pt>
                <c:pt idx="414">
                  <c:v>71.605911330049267</c:v>
                </c:pt>
                <c:pt idx="415">
                  <c:v>71.605911330049267</c:v>
                </c:pt>
                <c:pt idx="416">
                  <c:v>71.605911330049267</c:v>
                </c:pt>
                <c:pt idx="417">
                  <c:v>71.605911330049267</c:v>
                </c:pt>
                <c:pt idx="418">
                  <c:v>71.605911330049267</c:v>
                </c:pt>
                <c:pt idx="419">
                  <c:v>72.512315270935957</c:v>
                </c:pt>
                <c:pt idx="420">
                  <c:v>72.512315270935957</c:v>
                </c:pt>
                <c:pt idx="421">
                  <c:v>72.512315270935957</c:v>
                </c:pt>
                <c:pt idx="422">
                  <c:v>72.512315270935957</c:v>
                </c:pt>
                <c:pt idx="423">
                  <c:v>72.512315270935957</c:v>
                </c:pt>
                <c:pt idx="424">
                  <c:v>72.512315270935957</c:v>
                </c:pt>
                <c:pt idx="425">
                  <c:v>72.512315270935957</c:v>
                </c:pt>
                <c:pt idx="426">
                  <c:v>72.512315270935957</c:v>
                </c:pt>
                <c:pt idx="427">
                  <c:v>72.512315270935957</c:v>
                </c:pt>
                <c:pt idx="428">
                  <c:v>72.512315270935957</c:v>
                </c:pt>
                <c:pt idx="429">
                  <c:v>74.325123152709352</c:v>
                </c:pt>
                <c:pt idx="430">
                  <c:v>74.325123152709352</c:v>
                </c:pt>
                <c:pt idx="431">
                  <c:v>74.325123152709352</c:v>
                </c:pt>
                <c:pt idx="432">
                  <c:v>74.325123152709352</c:v>
                </c:pt>
                <c:pt idx="433">
                  <c:v>74.325123152709352</c:v>
                </c:pt>
                <c:pt idx="434">
                  <c:v>74.325123152709352</c:v>
                </c:pt>
                <c:pt idx="435">
                  <c:v>73.418719211822662</c:v>
                </c:pt>
                <c:pt idx="436">
                  <c:v>73.418719211822662</c:v>
                </c:pt>
                <c:pt idx="437">
                  <c:v>73.418719211822662</c:v>
                </c:pt>
                <c:pt idx="438">
                  <c:v>73.418719211822662</c:v>
                </c:pt>
                <c:pt idx="439">
                  <c:v>73.418719211822662</c:v>
                </c:pt>
                <c:pt idx="440">
                  <c:v>73.418719211822662</c:v>
                </c:pt>
                <c:pt idx="441">
                  <c:v>73.418719211822662</c:v>
                </c:pt>
                <c:pt idx="442">
                  <c:v>72.512315270935957</c:v>
                </c:pt>
                <c:pt idx="443">
                  <c:v>72.512315270935957</c:v>
                </c:pt>
                <c:pt idx="444">
                  <c:v>72.512315270935957</c:v>
                </c:pt>
                <c:pt idx="445">
                  <c:v>72.512315270935957</c:v>
                </c:pt>
                <c:pt idx="446">
                  <c:v>73.418719211822662</c:v>
                </c:pt>
                <c:pt idx="447">
                  <c:v>73.418719211822662</c:v>
                </c:pt>
                <c:pt idx="448">
                  <c:v>73.418719211822662</c:v>
                </c:pt>
                <c:pt idx="449">
                  <c:v>73.418719211822662</c:v>
                </c:pt>
                <c:pt idx="450">
                  <c:v>73.418719211822662</c:v>
                </c:pt>
                <c:pt idx="451">
                  <c:v>73.418719211822662</c:v>
                </c:pt>
                <c:pt idx="452">
                  <c:v>73.418719211822662</c:v>
                </c:pt>
                <c:pt idx="453">
                  <c:v>73.418719211822662</c:v>
                </c:pt>
                <c:pt idx="454">
                  <c:v>73.418719211822662</c:v>
                </c:pt>
                <c:pt idx="455">
                  <c:v>73.418719211822662</c:v>
                </c:pt>
                <c:pt idx="456">
                  <c:v>72.512315270935957</c:v>
                </c:pt>
                <c:pt idx="457">
                  <c:v>72.512315270935957</c:v>
                </c:pt>
                <c:pt idx="458">
                  <c:v>71.605911330049267</c:v>
                </c:pt>
                <c:pt idx="459">
                  <c:v>71.605911330049267</c:v>
                </c:pt>
                <c:pt idx="460">
                  <c:v>72.512315270935957</c:v>
                </c:pt>
                <c:pt idx="461">
                  <c:v>72.512315270935957</c:v>
                </c:pt>
                <c:pt idx="462">
                  <c:v>72.512315270935957</c:v>
                </c:pt>
                <c:pt idx="463">
                  <c:v>72.512315270935957</c:v>
                </c:pt>
                <c:pt idx="464">
                  <c:v>72.512315270935957</c:v>
                </c:pt>
                <c:pt idx="465">
                  <c:v>73.418719211822662</c:v>
                </c:pt>
                <c:pt idx="466">
                  <c:v>68.019704433497537</c:v>
                </c:pt>
                <c:pt idx="467">
                  <c:v>68.019704433497537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378944"/>
        <c:axId val="109811200"/>
      </c:scatterChart>
      <c:valAx>
        <c:axId val="109378944"/>
        <c:scaling>
          <c:orientation val="minMax"/>
          <c:max val="9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Travel Time in Hours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9811200"/>
        <c:crosses val="autoZero"/>
        <c:crossBetween val="midCat"/>
        <c:majorUnit val="0.5"/>
      </c:valAx>
      <c:valAx>
        <c:axId val="109811200"/>
        <c:scaling>
          <c:orientation val="minMax"/>
          <c:max val="80"/>
          <c:min val="64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Temperature F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93789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Maximum MPH (</a:t>
            </a:r>
            <a:r>
              <a:rPr lang="en-US" sz="1800" b="1" i="0" u="none" strike="noStrike" baseline="0">
                <a:effectLst/>
              </a:rPr>
              <a:t>DC to Newark DE)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bytime!$C$5:$C$104</c:f>
              <c:numCache>
                <c:formatCode>General</c:formatCode>
                <c:ptCount val="100"/>
                <c:pt idx="0">
                  <c:v>0</c:v>
                </c:pt>
                <c:pt idx="1">
                  <c:v>1.8225840783312051E-2</c:v>
                </c:pt>
                <c:pt idx="2">
                  <c:v>4.3830924420355313E-2</c:v>
                </c:pt>
                <c:pt idx="3">
                  <c:v>6.5343392230166247E-2</c:v>
                </c:pt>
                <c:pt idx="4">
                  <c:v>9.0701083754774314E-2</c:v>
                </c:pt>
                <c:pt idx="5">
                  <c:v>0.11618187086930766</c:v>
                </c:pt>
                <c:pt idx="6">
                  <c:v>0.14600597396927284</c:v>
                </c:pt>
                <c:pt idx="7">
                  <c:v>0.16215687287879244</c:v>
                </c:pt>
                <c:pt idx="8">
                  <c:v>0.17882049873782058</c:v>
                </c:pt>
                <c:pt idx="9">
                  <c:v>0.19631730588980015</c:v>
                </c:pt>
                <c:pt idx="10">
                  <c:v>0.22017658836977227</c:v>
                </c:pt>
                <c:pt idx="11">
                  <c:v>0.24642179909774162</c:v>
                </c:pt>
                <c:pt idx="12">
                  <c:v>0.27510508951082285</c:v>
                </c:pt>
                <c:pt idx="13">
                  <c:v>0.31611323127327495</c:v>
                </c:pt>
                <c:pt idx="14">
                  <c:v>0.34464063423845903</c:v>
                </c:pt>
                <c:pt idx="15">
                  <c:v>0.37744714764842069</c:v>
                </c:pt>
                <c:pt idx="16">
                  <c:v>0.40492904369865035</c:v>
                </c:pt>
                <c:pt idx="17">
                  <c:v>0.42415630430522128</c:v>
                </c:pt>
                <c:pt idx="18">
                  <c:v>0.4423190798955115</c:v>
                </c:pt>
                <c:pt idx="19">
                  <c:v>0.45930627130520041</c:v>
                </c:pt>
                <c:pt idx="20">
                  <c:v>0.47521245962518183</c:v>
                </c:pt>
                <c:pt idx="21">
                  <c:v>0.49259339388211515</c:v>
                </c:pt>
                <c:pt idx="22">
                  <c:v>0.50840376179053037</c:v>
                </c:pt>
                <c:pt idx="23">
                  <c:v>0.52708362707734124</c:v>
                </c:pt>
                <c:pt idx="24">
                  <c:v>0.54407081848703009</c:v>
                </c:pt>
                <c:pt idx="25">
                  <c:v>0.56236016394206101</c:v>
                </c:pt>
                <c:pt idx="26">
                  <c:v>0.57886658578355121</c:v>
                </c:pt>
                <c:pt idx="27">
                  <c:v>0.59532126335594582</c:v>
                </c:pt>
                <c:pt idx="28">
                  <c:v>0.61132444062909785</c:v>
                </c:pt>
                <c:pt idx="29">
                  <c:v>0.62723062894907933</c:v>
                </c:pt>
                <c:pt idx="30">
                  <c:v>0.64266898820082596</c:v>
                </c:pt>
                <c:pt idx="31">
                  <c:v>0.65872110485401825</c:v>
                </c:pt>
                <c:pt idx="32">
                  <c:v>0.67502247797698056</c:v>
                </c:pt>
                <c:pt idx="33">
                  <c:v>0.69179258067855842</c:v>
                </c:pt>
                <c:pt idx="34">
                  <c:v>0.7076029485869737</c:v>
                </c:pt>
                <c:pt idx="35">
                  <c:v>0.72360612586012574</c:v>
                </c:pt>
                <c:pt idx="36">
                  <c:v>0.74016461843297709</c:v>
                </c:pt>
                <c:pt idx="37">
                  <c:v>0.75583340095713791</c:v>
                </c:pt>
                <c:pt idx="38">
                  <c:v>0.77213477408010023</c:v>
                </c:pt>
                <c:pt idx="39">
                  <c:v>0.78780355660426105</c:v>
                </c:pt>
                <c:pt idx="40">
                  <c:v>0.80405446107978384</c:v>
                </c:pt>
                <c:pt idx="41">
                  <c:v>0.82203063281126965</c:v>
                </c:pt>
                <c:pt idx="42">
                  <c:v>0.83912848996304124</c:v>
                </c:pt>
                <c:pt idx="43">
                  <c:v>0.85606088398108593</c:v>
                </c:pt>
                <c:pt idx="44">
                  <c:v>0.87344181823801925</c:v>
                </c:pt>
                <c:pt idx="45">
                  <c:v>0.89141798996950505</c:v>
                </c:pt>
                <c:pt idx="46">
                  <c:v>0.90927187481846383</c:v>
                </c:pt>
                <c:pt idx="47">
                  <c:v>0.92749771560177585</c:v>
                </c:pt>
                <c:pt idx="48">
                  <c:v>0.9480821946041047</c:v>
                </c:pt>
                <c:pt idx="49">
                  <c:v>0.96490604763485432</c:v>
                </c:pt>
                <c:pt idx="50">
                  <c:v>0.98136072520724893</c:v>
                </c:pt>
                <c:pt idx="51">
                  <c:v>0.99823867422845103</c:v>
                </c:pt>
                <c:pt idx="52">
                  <c:v>1.0155622456660545</c:v>
                </c:pt>
                <c:pt idx="53">
                  <c:v>1.0323860986968041</c:v>
                </c:pt>
                <c:pt idx="54">
                  <c:v>1.0487382549136075</c:v>
                </c:pt>
                <c:pt idx="55">
                  <c:v>1.065780599542159</c:v>
                </c:pt>
                <c:pt idx="56">
                  <c:v>1.083047185547402</c:v>
                </c:pt>
                <c:pt idx="57">
                  <c:v>1.0998172882489798</c:v>
                </c:pt>
                <c:pt idx="58">
                  <c:v>1.1170838742542228</c:v>
                </c:pt>
                <c:pt idx="59">
                  <c:v>1.1332347731637424</c:v>
                </c:pt>
                <c:pt idx="60">
                  <c:v>1.148146824713725</c:v>
                </c:pt>
                <c:pt idx="61">
                  <c:v>1.1639571926221401</c:v>
                </c:pt>
                <c:pt idx="62">
                  <c:v>1.1793955518738868</c:v>
                </c:pt>
                <c:pt idx="63">
                  <c:v>1.1956464563494096</c:v>
                </c:pt>
                <c:pt idx="64">
                  <c:v>1.2116985730026018</c:v>
                </c:pt>
                <c:pt idx="65">
                  <c:v>1.2282049948440918</c:v>
                </c:pt>
                <c:pt idx="66">
                  <c:v>1.2458192302319908</c:v>
                </c:pt>
                <c:pt idx="67">
                  <c:v>1.2628615748605423</c:v>
                </c:pt>
                <c:pt idx="68">
                  <c:v>1.2790623222234863</c:v>
                </c:pt>
                <c:pt idx="69">
                  <c:v>1.2954144784402897</c:v>
                </c:pt>
                <c:pt idx="70">
                  <c:v>1.3118177351452704</c:v>
                </c:pt>
                <c:pt idx="71">
                  <c:v>1.3280184825082144</c:v>
                </c:pt>
                <c:pt idx="72">
                  <c:v>1.343145405117995</c:v>
                </c:pt>
                <c:pt idx="73">
                  <c:v>1.3584934815670999</c:v>
                </c:pt>
                <c:pt idx="74">
                  <c:v>1.3729536527670831</c:v>
                </c:pt>
                <c:pt idx="75">
                  <c:v>1.3887640206754983</c:v>
                </c:pt>
                <c:pt idx="76">
                  <c:v>1.4038474751168599</c:v>
                </c:pt>
                <c:pt idx="77">
                  <c:v>1.4198020105138018</c:v>
                </c:pt>
                <c:pt idx="78">
                  <c:v>1.4352859106482971</c:v>
                </c:pt>
                <c:pt idx="79">
                  <c:v>1.4521638596694992</c:v>
                </c:pt>
                <c:pt idx="80">
                  <c:v>1.4682159763226914</c:v>
                </c:pt>
                <c:pt idx="81">
                  <c:v>1.484670653895086</c:v>
                </c:pt>
                <c:pt idx="82">
                  <c:v>1.5006251892920279</c:v>
                </c:pt>
                <c:pt idx="83">
                  <c:v>1.5164355572004431</c:v>
                </c:pt>
                <c:pt idx="84">
                  <c:v>1.5335334143522146</c:v>
                </c:pt>
                <c:pt idx="85">
                  <c:v>1.549885570569018</c:v>
                </c:pt>
                <c:pt idx="86">
                  <c:v>1.565507719811857</c:v>
                </c:pt>
                <c:pt idx="87">
                  <c:v>1.5809008052828069</c:v>
                </c:pt>
                <c:pt idx="88">
                  <c:v>1.5964765979997027</c:v>
                </c:pt>
                <c:pt idx="89">
                  <c:v>1.6122394873258103</c:v>
                </c:pt>
                <c:pt idx="90">
                  <c:v>1.6282426645989625</c:v>
                </c:pt>
                <c:pt idx="91">
                  <c:v>1.6437265647334578</c:v>
                </c:pt>
                <c:pt idx="92">
                  <c:v>1.6591196502044077</c:v>
                </c:pt>
                <c:pt idx="93">
                  <c:v>1.6751717668575998</c:v>
                </c:pt>
                <c:pt idx="94">
                  <c:v>1.6906556669920951</c:v>
                </c:pt>
                <c:pt idx="95">
                  <c:v>1.7071620888335852</c:v>
                </c:pt>
                <c:pt idx="96">
                  <c:v>1.7250159736825439</c:v>
                </c:pt>
                <c:pt idx="97">
                  <c:v>1.7413681298993473</c:v>
                </c:pt>
                <c:pt idx="98">
                  <c:v>1.7556318313819392</c:v>
                </c:pt>
                <c:pt idx="99">
                  <c:v>1.7711157315164345</c:v>
                </c:pt>
              </c:numCache>
            </c:numRef>
          </c:xVal>
          <c:yVal>
            <c:numRef>
              <c:f>bytime!$D$5:$D$104</c:f>
              <c:numCache>
                <c:formatCode>General</c:formatCode>
                <c:ptCount val="100"/>
                <c:pt idx="0">
                  <c:v>63.065693430656935</c:v>
                </c:pt>
                <c:pt idx="1">
                  <c:v>44.89051094890511</c:v>
                </c:pt>
                <c:pt idx="2">
                  <c:v>53.430656934306569</c:v>
                </c:pt>
                <c:pt idx="3">
                  <c:v>45.32846715328467</c:v>
                </c:pt>
                <c:pt idx="4">
                  <c:v>45.10948905109489</c:v>
                </c:pt>
                <c:pt idx="5">
                  <c:v>38.540145985401459</c:v>
                </c:pt>
                <c:pt idx="6">
                  <c:v>71.167883211678827</c:v>
                </c:pt>
                <c:pt idx="7">
                  <c:v>68.978102189781026</c:v>
                </c:pt>
                <c:pt idx="8">
                  <c:v>65.693430656934311</c:v>
                </c:pt>
                <c:pt idx="9">
                  <c:v>48.175182481751825</c:v>
                </c:pt>
                <c:pt idx="10">
                  <c:v>43.795620437956202</c:v>
                </c:pt>
                <c:pt idx="11">
                  <c:v>40.072992700729927</c:v>
                </c:pt>
                <c:pt idx="12">
                  <c:v>28.029197080291972</c:v>
                </c:pt>
                <c:pt idx="13">
                  <c:v>40.291970802919707</c:v>
                </c:pt>
                <c:pt idx="14">
                  <c:v>35.036496350364963</c:v>
                </c:pt>
                <c:pt idx="15">
                  <c:v>41.824817518248175</c:v>
                </c:pt>
                <c:pt idx="16">
                  <c:v>59.78102189781022</c:v>
                </c:pt>
                <c:pt idx="17">
                  <c:v>63.284671532846716</c:v>
                </c:pt>
                <c:pt idx="18">
                  <c:v>67.664233576642332</c:v>
                </c:pt>
                <c:pt idx="19">
                  <c:v>72.262773722627742</c:v>
                </c:pt>
                <c:pt idx="20">
                  <c:v>66.131386861313871</c:v>
                </c:pt>
                <c:pt idx="21">
                  <c:v>72.700729927007302</c:v>
                </c:pt>
                <c:pt idx="22">
                  <c:v>61.532846715328468</c:v>
                </c:pt>
                <c:pt idx="23">
                  <c:v>67.664233576642332</c:v>
                </c:pt>
                <c:pt idx="24">
                  <c:v>62.846715328467155</c:v>
                </c:pt>
                <c:pt idx="25">
                  <c:v>69.635036496350367</c:v>
                </c:pt>
                <c:pt idx="26">
                  <c:v>69.854014598540147</c:v>
                </c:pt>
                <c:pt idx="27">
                  <c:v>71.824817518248182</c:v>
                </c:pt>
                <c:pt idx="28">
                  <c:v>72.262773722627742</c:v>
                </c:pt>
                <c:pt idx="29">
                  <c:v>74.452554744525543</c:v>
                </c:pt>
                <c:pt idx="30">
                  <c:v>71.605839416058387</c:v>
                </c:pt>
                <c:pt idx="31">
                  <c:v>70.510948905109487</c:v>
                </c:pt>
                <c:pt idx="32">
                  <c:v>68.540145985401466</c:v>
                </c:pt>
                <c:pt idx="33">
                  <c:v>72.700729927007302</c:v>
                </c:pt>
                <c:pt idx="34">
                  <c:v>71.824817518248182</c:v>
                </c:pt>
                <c:pt idx="35">
                  <c:v>69.416058394160586</c:v>
                </c:pt>
                <c:pt idx="36">
                  <c:v>73.357664233576642</c:v>
                </c:pt>
                <c:pt idx="37">
                  <c:v>70.510948905109487</c:v>
                </c:pt>
                <c:pt idx="38">
                  <c:v>73.357664233576642</c:v>
                </c:pt>
                <c:pt idx="39">
                  <c:v>70.729927007299267</c:v>
                </c:pt>
                <c:pt idx="40">
                  <c:v>63.941605839416056</c:v>
                </c:pt>
                <c:pt idx="41">
                  <c:v>67.226277372262771</c:v>
                </c:pt>
                <c:pt idx="42">
                  <c:v>67.883211678832112</c:v>
                </c:pt>
                <c:pt idx="43">
                  <c:v>66.131386861313871</c:v>
                </c:pt>
                <c:pt idx="44">
                  <c:v>63.941605839416056</c:v>
                </c:pt>
                <c:pt idx="45">
                  <c:v>64.379562043795616</c:v>
                </c:pt>
                <c:pt idx="46">
                  <c:v>63.065693430656935</c:v>
                </c:pt>
                <c:pt idx="47">
                  <c:v>55.839416058394164</c:v>
                </c:pt>
                <c:pt idx="48">
                  <c:v>68.321167883211672</c:v>
                </c:pt>
                <c:pt idx="49">
                  <c:v>69.854014598540147</c:v>
                </c:pt>
                <c:pt idx="50">
                  <c:v>68.102189781021892</c:v>
                </c:pt>
                <c:pt idx="51">
                  <c:v>66.350364963503651</c:v>
                </c:pt>
                <c:pt idx="52">
                  <c:v>68.321167883211672</c:v>
                </c:pt>
                <c:pt idx="53">
                  <c:v>70.291970802919707</c:v>
                </c:pt>
                <c:pt idx="54">
                  <c:v>67.445255474452551</c:v>
                </c:pt>
                <c:pt idx="55">
                  <c:v>66.569343065693431</c:v>
                </c:pt>
                <c:pt idx="56">
                  <c:v>68.540145985401466</c:v>
                </c:pt>
                <c:pt idx="57">
                  <c:v>66.569343065693431</c:v>
                </c:pt>
                <c:pt idx="58">
                  <c:v>71.167883211678827</c:v>
                </c:pt>
                <c:pt idx="59">
                  <c:v>77.080291970802918</c:v>
                </c:pt>
                <c:pt idx="60">
                  <c:v>72.700729927007302</c:v>
                </c:pt>
                <c:pt idx="61">
                  <c:v>74.452554744525543</c:v>
                </c:pt>
                <c:pt idx="62">
                  <c:v>70.729927007299267</c:v>
                </c:pt>
                <c:pt idx="63">
                  <c:v>71.605839416058387</c:v>
                </c:pt>
                <c:pt idx="64">
                  <c:v>69.635036496350367</c:v>
                </c:pt>
                <c:pt idx="65">
                  <c:v>65.255474452554751</c:v>
                </c:pt>
                <c:pt idx="66">
                  <c:v>67.445255474452551</c:v>
                </c:pt>
                <c:pt idx="67">
                  <c:v>70.948905109489047</c:v>
                </c:pt>
                <c:pt idx="68">
                  <c:v>70.291970802919707</c:v>
                </c:pt>
                <c:pt idx="69">
                  <c:v>70.072992700729927</c:v>
                </c:pt>
                <c:pt idx="70">
                  <c:v>70.948905109489047</c:v>
                </c:pt>
                <c:pt idx="71">
                  <c:v>75.985401459854018</c:v>
                </c:pt>
                <c:pt idx="72">
                  <c:v>74.890510948905103</c:v>
                </c:pt>
                <c:pt idx="73">
                  <c:v>79.489051094890513</c:v>
                </c:pt>
                <c:pt idx="74">
                  <c:v>72.700729927007302</c:v>
                </c:pt>
                <c:pt idx="75">
                  <c:v>76.204379562043798</c:v>
                </c:pt>
                <c:pt idx="76">
                  <c:v>72.043795620437962</c:v>
                </c:pt>
                <c:pt idx="77">
                  <c:v>74.233576642335763</c:v>
                </c:pt>
                <c:pt idx="78">
                  <c:v>68.102189781021892</c:v>
                </c:pt>
                <c:pt idx="79">
                  <c:v>71.605839416058387</c:v>
                </c:pt>
                <c:pt idx="80">
                  <c:v>69.854014598540147</c:v>
                </c:pt>
                <c:pt idx="81">
                  <c:v>72.043795620437962</c:v>
                </c:pt>
                <c:pt idx="82">
                  <c:v>72.700729927007302</c:v>
                </c:pt>
                <c:pt idx="83">
                  <c:v>67.226277372262771</c:v>
                </c:pt>
                <c:pt idx="84">
                  <c:v>70.291970802919707</c:v>
                </c:pt>
                <c:pt idx="85">
                  <c:v>73.576642335766422</c:v>
                </c:pt>
                <c:pt idx="86">
                  <c:v>74.671532846715323</c:v>
                </c:pt>
                <c:pt idx="87">
                  <c:v>73.795620437956202</c:v>
                </c:pt>
                <c:pt idx="88">
                  <c:v>72.919708029197082</c:v>
                </c:pt>
                <c:pt idx="89">
                  <c:v>71.824817518248182</c:v>
                </c:pt>
                <c:pt idx="90">
                  <c:v>74.233576642335763</c:v>
                </c:pt>
                <c:pt idx="91">
                  <c:v>74.671532846715323</c:v>
                </c:pt>
                <c:pt idx="92">
                  <c:v>71.605839416058387</c:v>
                </c:pt>
                <c:pt idx="93">
                  <c:v>74.233576642335763</c:v>
                </c:pt>
                <c:pt idx="94">
                  <c:v>69.635036496350367</c:v>
                </c:pt>
                <c:pt idx="95">
                  <c:v>64.379562043795616</c:v>
                </c:pt>
                <c:pt idx="96">
                  <c:v>70.291970802919707</c:v>
                </c:pt>
                <c:pt idx="97">
                  <c:v>80.583941605839414</c:v>
                </c:pt>
                <c:pt idx="98">
                  <c:v>74.233576642335763</c:v>
                </c:pt>
                <c:pt idx="99">
                  <c:v>65.912408759124091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831680"/>
        <c:axId val="109833600"/>
      </c:scatterChart>
      <c:valAx>
        <c:axId val="109831680"/>
        <c:scaling>
          <c:orientation val="minMax"/>
          <c:max val="1.78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Travel Time in Hours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out"/>
        <c:tickLblPos val="nextTo"/>
        <c:crossAx val="109833600"/>
        <c:crosses val="autoZero"/>
        <c:crossBetween val="midCat"/>
        <c:majorUnit val="0.25"/>
        <c:minorUnit val="8.3333333333333343E-2"/>
      </c:valAx>
      <c:valAx>
        <c:axId val="1098336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Miles Per Hour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98316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MPH </a:t>
            </a:r>
            <a:r>
              <a:rPr lang="en-US"/>
              <a:t>(Milford, CT</a:t>
            </a:r>
            <a:r>
              <a:rPr lang="en-US" baseline="0"/>
              <a:t> to Groton, CT)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bytime!$C$281:$C$348</c:f>
              <c:numCache>
                <c:formatCode>General</c:formatCode>
                <c:ptCount val="68"/>
                <c:pt idx="0">
                  <c:v>5.1515595591734993</c:v>
                </c:pt>
                <c:pt idx="1">
                  <c:v>5.1752038931626609</c:v>
                </c:pt>
                <c:pt idx="2">
                  <c:v>5.1925848274195943</c:v>
                </c:pt>
                <c:pt idx="3">
                  <c:v>5.2095720188292836</c:v>
                </c:pt>
                <c:pt idx="4">
                  <c:v>5.2268386048345263</c:v>
                </c:pt>
                <c:pt idx="5">
                  <c:v>5.2436087075361044</c:v>
                </c:pt>
                <c:pt idx="6">
                  <c:v>5.2622885728229152</c:v>
                </c:pt>
                <c:pt idx="7">
                  <c:v>5.2802647445544011</c:v>
                </c:pt>
                <c:pt idx="8">
                  <c:v>5.2994218326770062</c:v>
                </c:pt>
                <c:pt idx="9">
                  <c:v>5.3172757175259653</c:v>
                </c:pt>
                <c:pt idx="10">
                  <c:v>5.3351905371355004</c:v>
                </c:pt>
                <c:pt idx="11">
                  <c:v>5.3531667088669863</c:v>
                </c:pt>
                <c:pt idx="12">
                  <c:v>5.3700991028850309</c:v>
                </c:pt>
                <c:pt idx="13">
                  <c:v>5.3870862942947202</c:v>
                </c:pt>
                <c:pt idx="14">
                  <c:v>5.4036971871605237</c:v>
                </c:pt>
                <c:pt idx="15">
                  <c:v>5.4210207585981269</c:v>
                </c:pt>
                <c:pt idx="16">
                  <c:v>5.4366895411222877</c:v>
                </c:pt>
                <c:pt idx="17">
                  <c:v>5.4521279003740348</c:v>
                </c:pt>
                <c:pt idx="18">
                  <c:v>5.4678907897001423</c:v>
                </c:pt>
                <c:pt idx="19">
                  <c:v>5.4856240401920138</c:v>
                </c:pt>
                <c:pt idx="20">
                  <c:v>5.502027296896995</c:v>
                </c:pt>
                <c:pt idx="21">
                  <c:v>5.5181781958065148</c:v>
                </c:pt>
                <c:pt idx="22">
                  <c:v>5.5320279112302453</c:v>
                </c:pt>
                <c:pt idx="23">
                  <c:v>5.5484825888026394</c:v>
                </c:pt>
                <c:pt idx="24">
                  <c:v>5.565414982820684</c:v>
                </c:pt>
                <c:pt idx="25">
                  <c:v>5.5822929318418861</c:v>
                </c:pt>
                <c:pt idx="26">
                  <c:v>5.599502906089735</c:v>
                </c:pt>
                <c:pt idx="27">
                  <c:v>5.6160093279312253</c:v>
                </c:pt>
                <c:pt idx="28">
                  <c:v>5.6320614445844175</c:v>
                </c:pt>
                <c:pt idx="29">
                  <c:v>5.6476835938272565</c:v>
                </c:pt>
                <c:pt idx="30">
                  <c:v>5.6634939617356714</c:v>
                </c:pt>
                <c:pt idx="31">
                  <c:v>5.6790236722255942</c:v>
                </c:pt>
                <c:pt idx="32">
                  <c:v>5.6943717486746994</c:v>
                </c:pt>
                <c:pt idx="33">
                  <c:v>5.7108781705161897</c:v>
                </c:pt>
                <c:pt idx="34">
                  <c:v>5.7280881447640386</c:v>
                </c:pt>
                <c:pt idx="35">
                  <c:v>5.7446466373368903</c:v>
                </c:pt>
                <c:pt idx="36">
                  <c:v>5.7605047707072643</c:v>
                </c:pt>
                <c:pt idx="37">
                  <c:v>5.7758978561782142</c:v>
                </c:pt>
                <c:pt idx="38">
                  <c:v>5.7908099077281969</c:v>
                </c:pt>
                <c:pt idx="39">
                  <c:v>5.8064320569710359</c:v>
                </c:pt>
                <c:pt idx="40">
                  <c:v>5.8221008394951967</c:v>
                </c:pt>
                <c:pt idx="41">
                  <c:v>5.8381040167683489</c:v>
                </c:pt>
                <c:pt idx="42">
                  <c:v>5.8544561729851523</c:v>
                </c:pt>
                <c:pt idx="43">
                  <c:v>5.8708594296901335</c:v>
                </c:pt>
                <c:pt idx="44">
                  <c:v>5.8871608028130957</c:v>
                </c:pt>
                <c:pt idx="45">
                  <c:v>5.903262159087924</c:v>
                </c:pt>
                <c:pt idx="46">
                  <c:v>5.9202493504976132</c:v>
                </c:pt>
                <c:pt idx="47">
                  <c:v>5.9365507236205755</c:v>
                </c:pt>
                <c:pt idx="48">
                  <c:v>5.9529028798373789</c:v>
                </c:pt>
                <c:pt idx="49">
                  <c:v>5.968954996490571</c:v>
                </c:pt>
                <c:pt idx="50">
                  <c:v>5.9857788495213207</c:v>
                </c:pt>
                <c:pt idx="51">
                  <c:v>6.0047971181647766</c:v>
                </c:pt>
                <c:pt idx="52">
                  <c:v>6.020997865527721</c:v>
                </c:pt>
                <c:pt idx="53">
                  <c:v>6.0377145602589115</c:v>
                </c:pt>
                <c:pt idx="54">
                  <c:v>6.056067854474275</c:v>
                </c:pt>
                <c:pt idx="55">
                  <c:v>6.0741679998039091</c:v>
                </c:pt>
                <c:pt idx="56">
                  <c:v>6.0925856915428351</c:v>
                </c:pt>
                <c:pt idx="57">
                  <c:v>6.1173453243050702</c:v>
                </c:pt>
                <c:pt idx="58">
                  <c:v>6.143202674775976</c:v>
                </c:pt>
                <c:pt idx="59">
                  <c:v>6.174446973261654</c:v>
                </c:pt>
                <c:pt idx="60">
                  <c:v>6.2106472639209223</c:v>
                </c:pt>
                <c:pt idx="61">
                  <c:v>6.2428499764705778</c:v>
                </c:pt>
                <c:pt idx="62">
                  <c:v>6.2723389772885207</c:v>
                </c:pt>
                <c:pt idx="63">
                  <c:v>6.2909526019182866</c:v>
                </c:pt>
                <c:pt idx="64">
                  <c:v>6.3094351446844623</c:v>
                </c:pt>
                <c:pt idx="65">
                  <c:v>6.3276609854677748</c:v>
                </c:pt>
                <c:pt idx="66">
                  <c:v>6.3450419197247081</c:v>
                </c:pt>
                <c:pt idx="67">
                  <c:v>6.3631420650543422</c:v>
                </c:pt>
              </c:numCache>
            </c:numRef>
          </c:xVal>
          <c:yVal>
            <c:numRef>
              <c:f>bytime!$D$281:$D$348</c:f>
              <c:numCache>
                <c:formatCode>General</c:formatCode>
                <c:ptCount val="68"/>
                <c:pt idx="0">
                  <c:v>48.613138686131386</c:v>
                </c:pt>
                <c:pt idx="1">
                  <c:v>66.131386861313871</c:v>
                </c:pt>
                <c:pt idx="2">
                  <c:v>67.664233576642332</c:v>
                </c:pt>
                <c:pt idx="3">
                  <c:v>66.569343065693431</c:v>
                </c:pt>
                <c:pt idx="4">
                  <c:v>68.540145985401466</c:v>
                </c:pt>
                <c:pt idx="5">
                  <c:v>61.532846715328468</c:v>
                </c:pt>
                <c:pt idx="6">
                  <c:v>63.941605839416056</c:v>
                </c:pt>
                <c:pt idx="7">
                  <c:v>60</c:v>
                </c:pt>
                <c:pt idx="8">
                  <c:v>64.379562043795616</c:v>
                </c:pt>
                <c:pt idx="9">
                  <c:v>64.160583941605836</c:v>
                </c:pt>
                <c:pt idx="10">
                  <c:v>63.941605839416056</c:v>
                </c:pt>
                <c:pt idx="11">
                  <c:v>67.883211678832112</c:v>
                </c:pt>
                <c:pt idx="12">
                  <c:v>67.664233576642332</c:v>
                </c:pt>
                <c:pt idx="13">
                  <c:v>69.197080291970806</c:v>
                </c:pt>
                <c:pt idx="14">
                  <c:v>66.350364963503651</c:v>
                </c:pt>
                <c:pt idx="15">
                  <c:v>73.357664233576642</c:v>
                </c:pt>
                <c:pt idx="16">
                  <c:v>74.452554744525543</c:v>
                </c:pt>
                <c:pt idx="17">
                  <c:v>72.919708029197082</c:v>
                </c:pt>
                <c:pt idx="18">
                  <c:v>64.817518248175176</c:v>
                </c:pt>
                <c:pt idx="19">
                  <c:v>70.072992700729927</c:v>
                </c:pt>
                <c:pt idx="20">
                  <c:v>71.167883211678827</c:v>
                </c:pt>
                <c:pt idx="21">
                  <c:v>82.992700729927009</c:v>
                </c:pt>
                <c:pt idx="22">
                  <c:v>69.854014598540147</c:v>
                </c:pt>
                <c:pt idx="23">
                  <c:v>67.883211678832112</c:v>
                </c:pt>
                <c:pt idx="24">
                  <c:v>68.102189781021892</c:v>
                </c:pt>
                <c:pt idx="25">
                  <c:v>66.788321167883211</c:v>
                </c:pt>
                <c:pt idx="26">
                  <c:v>69.635036496350367</c:v>
                </c:pt>
                <c:pt idx="27">
                  <c:v>71.605839416058387</c:v>
                </c:pt>
                <c:pt idx="28">
                  <c:v>73.576642335766422</c:v>
                </c:pt>
                <c:pt idx="29">
                  <c:v>72.700729927007302</c:v>
                </c:pt>
                <c:pt idx="30">
                  <c:v>74.014598540145982</c:v>
                </c:pt>
                <c:pt idx="31">
                  <c:v>74.890510948905103</c:v>
                </c:pt>
                <c:pt idx="32">
                  <c:v>69.635036496350367</c:v>
                </c:pt>
                <c:pt idx="33">
                  <c:v>66.788321167883211</c:v>
                </c:pt>
                <c:pt idx="34">
                  <c:v>69.416058394160586</c:v>
                </c:pt>
                <c:pt idx="35">
                  <c:v>72.481751824817522</c:v>
                </c:pt>
                <c:pt idx="36">
                  <c:v>74.671532846715323</c:v>
                </c:pt>
                <c:pt idx="37">
                  <c:v>77.080291970802918</c:v>
                </c:pt>
                <c:pt idx="38">
                  <c:v>73.576642335766422</c:v>
                </c:pt>
                <c:pt idx="39">
                  <c:v>73.357664233576642</c:v>
                </c:pt>
                <c:pt idx="40">
                  <c:v>71.824817518248182</c:v>
                </c:pt>
                <c:pt idx="41">
                  <c:v>70.291970802919707</c:v>
                </c:pt>
                <c:pt idx="42">
                  <c:v>70.072992700729927</c:v>
                </c:pt>
                <c:pt idx="43">
                  <c:v>70.510948905109487</c:v>
                </c:pt>
                <c:pt idx="44">
                  <c:v>71.386861313868607</c:v>
                </c:pt>
                <c:pt idx="45">
                  <c:v>67.664233576642332</c:v>
                </c:pt>
                <c:pt idx="46">
                  <c:v>70.510948905109487</c:v>
                </c:pt>
                <c:pt idx="47">
                  <c:v>70.291970802919707</c:v>
                </c:pt>
                <c:pt idx="48">
                  <c:v>71.605839416058387</c:v>
                </c:pt>
                <c:pt idx="49">
                  <c:v>68.321167883211672</c:v>
                </c:pt>
                <c:pt idx="50">
                  <c:v>60.43795620437956</c:v>
                </c:pt>
                <c:pt idx="51">
                  <c:v>70.948905109489047</c:v>
                </c:pt>
                <c:pt idx="52">
                  <c:v>68.759124087591246</c:v>
                </c:pt>
                <c:pt idx="53">
                  <c:v>62.627737226277375</c:v>
                </c:pt>
                <c:pt idx="54">
                  <c:v>63.503649635036496</c:v>
                </c:pt>
                <c:pt idx="55">
                  <c:v>62.408759124087588</c:v>
                </c:pt>
                <c:pt idx="56">
                  <c:v>46.423357664233578</c:v>
                </c:pt>
                <c:pt idx="57">
                  <c:v>44.45255474452555</c:v>
                </c:pt>
                <c:pt idx="58">
                  <c:v>36.788321167883211</c:v>
                </c:pt>
                <c:pt idx="59">
                  <c:v>31.751824817518248</c:v>
                </c:pt>
                <c:pt idx="60">
                  <c:v>35.693430656934304</c:v>
                </c:pt>
                <c:pt idx="61">
                  <c:v>38.978102189781019</c:v>
                </c:pt>
                <c:pt idx="62">
                  <c:v>61.751824817518248</c:v>
                </c:pt>
                <c:pt idx="63">
                  <c:v>62.189781021897808</c:v>
                </c:pt>
                <c:pt idx="64">
                  <c:v>63.065693430656935</c:v>
                </c:pt>
                <c:pt idx="65">
                  <c:v>66.131386861313871</c:v>
                </c:pt>
                <c:pt idx="66">
                  <c:v>63.503649635036496</c:v>
                </c:pt>
                <c:pt idx="67">
                  <c:v>69.197080291970806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867008"/>
        <c:axId val="109868928"/>
      </c:scatterChart>
      <c:valAx>
        <c:axId val="109867008"/>
        <c:scaling>
          <c:orientation val="minMax"/>
          <c:max val="6.5"/>
          <c:min val="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Travel Time in Hours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out"/>
        <c:tickLblPos val="nextTo"/>
        <c:crossAx val="109868928"/>
        <c:crosses val="autoZero"/>
        <c:crossBetween val="midCat"/>
        <c:majorUnit val="0.25"/>
        <c:minorUnit val="8.3333333333333343E-2"/>
      </c:valAx>
      <c:valAx>
        <c:axId val="1098689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Miles Per Hour (max observed)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98670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Range</a:t>
            </a:r>
            <a:r>
              <a:rPr lang="en-US" baseline="0"/>
              <a:t> Remaining Display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bytime!$C$2:$C$469</c:f>
              <c:numCache>
                <c:formatCode>General</c:formatCode>
                <c:ptCount val="468"/>
                <c:pt idx="3">
                  <c:v>0</c:v>
                </c:pt>
                <c:pt idx="4">
                  <c:v>1.8225840783312051E-2</c:v>
                </c:pt>
                <c:pt idx="5">
                  <c:v>4.3830924420355313E-2</c:v>
                </c:pt>
                <c:pt idx="6">
                  <c:v>6.5343392230166247E-2</c:v>
                </c:pt>
                <c:pt idx="7">
                  <c:v>9.0701083754774314E-2</c:v>
                </c:pt>
                <c:pt idx="8">
                  <c:v>0.11618187086930766</c:v>
                </c:pt>
                <c:pt idx="9">
                  <c:v>0.14600597396927284</c:v>
                </c:pt>
                <c:pt idx="10">
                  <c:v>0.16215687287879244</c:v>
                </c:pt>
                <c:pt idx="11">
                  <c:v>0.17882049873782058</c:v>
                </c:pt>
                <c:pt idx="12">
                  <c:v>0.19631730588980015</c:v>
                </c:pt>
                <c:pt idx="13">
                  <c:v>0.22017658836977227</c:v>
                </c:pt>
                <c:pt idx="14">
                  <c:v>0.24642179909774162</c:v>
                </c:pt>
                <c:pt idx="15">
                  <c:v>0.27510508951082285</c:v>
                </c:pt>
                <c:pt idx="16">
                  <c:v>0.31611323127327495</c:v>
                </c:pt>
                <c:pt idx="17">
                  <c:v>0.34464063423845903</c:v>
                </c:pt>
                <c:pt idx="18">
                  <c:v>0.37744714764842069</c:v>
                </c:pt>
                <c:pt idx="19">
                  <c:v>0.40492904369865035</c:v>
                </c:pt>
                <c:pt idx="20">
                  <c:v>0.42415630430522128</c:v>
                </c:pt>
                <c:pt idx="21">
                  <c:v>0.4423190798955115</c:v>
                </c:pt>
                <c:pt idx="22">
                  <c:v>0.45930627130520041</c:v>
                </c:pt>
                <c:pt idx="23">
                  <c:v>0.47521245962518183</c:v>
                </c:pt>
                <c:pt idx="24">
                  <c:v>0.49259339388211515</c:v>
                </c:pt>
                <c:pt idx="25">
                  <c:v>0.50840376179053037</c:v>
                </c:pt>
                <c:pt idx="26">
                  <c:v>0.52708362707734124</c:v>
                </c:pt>
                <c:pt idx="27">
                  <c:v>0.54407081848703009</c:v>
                </c:pt>
                <c:pt idx="28">
                  <c:v>0.56236016394206101</c:v>
                </c:pt>
                <c:pt idx="29">
                  <c:v>0.57886658578355121</c:v>
                </c:pt>
                <c:pt idx="30">
                  <c:v>0.59532126335594582</c:v>
                </c:pt>
                <c:pt idx="31">
                  <c:v>0.61132444062909785</c:v>
                </c:pt>
                <c:pt idx="32">
                  <c:v>0.62723062894907933</c:v>
                </c:pt>
                <c:pt idx="33">
                  <c:v>0.64266898820082596</c:v>
                </c:pt>
                <c:pt idx="34">
                  <c:v>0.65872110485401825</c:v>
                </c:pt>
                <c:pt idx="35">
                  <c:v>0.67502247797698056</c:v>
                </c:pt>
                <c:pt idx="36">
                  <c:v>0.69179258067855842</c:v>
                </c:pt>
                <c:pt idx="37">
                  <c:v>0.7076029485869737</c:v>
                </c:pt>
                <c:pt idx="38">
                  <c:v>0.72360612586012574</c:v>
                </c:pt>
                <c:pt idx="39">
                  <c:v>0.74016461843297709</c:v>
                </c:pt>
                <c:pt idx="40">
                  <c:v>0.75583340095713791</c:v>
                </c:pt>
                <c:pt idx="41">
                  <c:v>0.77213477408010023</c:v>
                </c:pt>
                <c:pt idx="42">
                  <c:v>0.78780355660426105</c:v>
                </c:pt>
                <c:pt idx="43">
                  <c:v>0.80405446107978384</c:v>
                </c:pt>
                <c:pt idx="44">
                  <c:v>0.82203063281126965</c:v>
                </c:pt>
                <c:pt idx="45">
                  <c:v>0.83912848996304124</c:v>
                </c:pt>
                <c:pt idx="46">
                  <c:v>0.85606088398108593</c:v>
                </c:pt>
                <c:pt idx="47">
                  <c:v>0.87344181823801925</c:v>
                </c:pt>
                <c:pt idx="48">
                  <c:v>0.89141798996950505</c:v>
                </c:pt>
                <c:pt idx="49">
                  <c:v>0.90927187481846383</c:v>
                </c:pt>
                <c:pt idx="50">
                  <c:v>0.92749771560177585</c:v>
                </c:pt>
                <c:pt idx="51">
                  <c:v>0.9480821946041047</c:v>
                </c:pt>
                <c:pt idx="52">
                  <c:v>0.96490604763485432</c:v>
                </c:pt>
                <c:pt idx="53">
                  <c:v>0.98136072520724893</c:v>
                </c:pt>
                <c:pt idx="54">
                  <c:v>0.99823867422845103</c:v>
                </c:pt>
                <c:pt idx="55">
                  <c:v>1.0155622456660545</c:v>
                </c:pt>
                <c:pt idx="56">
                  <c:v>1.0323860986968041</c:v>
                </c:pt>
                <c:pt idx="57">
                  <c:v>1.0487382549136075</c:v>
                </c:pt>
                <c:pt idx="58">
                  <c:v>1.065780599542159</c:v>
                </c:pt>
                <c:pt idx="59">
                  <c:v>1.083047185547402</c:v>
                </c:pt>
                <c:pt idx="60">
                  <c:v>1.0998172882489798</c:v>
                </c:pt>
                <c:pt idx="61">
                  <c:v>1.1170838742542228</c:v>
                </c:pt>
                <c:pt idx="62">
                  <c:v>1.1332347731637424</c:v>
                </c:pt>
                <c:pt idx="63">
                  <c:v>1.148146824713725</c:v>
                </c:pt>
                <c:pt idx="64">
                  <c:v>1.1639571926221401</c:v>
                </c:pt>
                <c:pt idx="65">
                  <c:v>1.1793955518738868</c:v>
                </c:pt>
                <c:pt idx="66">
                  <c:v>1.1956464563494096</c:v>
                </c:pt>
                <c:pt idx="67">
                  <c:v>1.2116985730026018</c:v>
                </c:pt>
                <c:pt idx="68">
                  <c:v>1.2282049948440918</c:v>
                </c:pt>
                <c:pt idx="69">
                  <c:v>1.2458192302319908</c:v>
                </c:pt>
                <c:pt idx="70">
                  <c:v>1.2628615748605423</c:v>
                </c:pt>
                <c:pt idx="71">
                  <c:v>1.2790623222234863</c:v>
                </c:pt>
                <c:pt idx="72">
                  <c:v>1.2954144784402897</c:v>
                </c:pt>
                <c:pt idx="73">
                  <c:v>1.3118177351452704</c:v>
                </c:pt>
                <c:pt idx="74">
                  <c:v>1.3280184825082144</c:v>
                </c:pt>
                <c:pt idx="75">
                  <c:v>1.343145405117995</c:v>
                </c:pt>
                <c:pt idx="76">
                  <c:v>1.3584934815670999</c:v>
                </c:pt>
                <c:pt idx="77">
                  <c:v>1.3729536527670831</c:v>
                </c:pt>
                <c:pt idx="78">
                  <c:v>1.3887640206754983</c:v>
                </c:pt>
                <c:pt idx="79">
                  <c:v>1.4038474751168599</c:v>
                </c:pt>
                <c:pt idx="80">
                  <c:v>1.4198020105138018</c:v>
                </c:pt>
                <c:pt idx="81">
                  <c:v>1.4352859106482971</c:v>
                </c:pt>
                <c:pt idx="82">
                  <c:v>1.4521638596694992</c:v>
                </c:pt>
                <c:pt idx="83">
                  <c:v>1.4682159763226914</c:v>
                </c:pt>
                <c:pt idx="84">
                  <c:v>1.484670653895086</c:v>
                </c:pt>
                <c:pt idx="85">
                  <c:v>1.5006251892920279</c:v>
                </c:pt>
                <c:pt idx="86">
                  <c:v>1.5164355572004431</c:v>
                </c:pt>
                <c:pt idx="87">
                  <c:v>1.5335334143522146</c:v>
                </c:pt>
                <c:pt idx="88">
                  <c:v>1.549885570569018</c:v>
                </c:pt>
                <c:pt idx="89">
                  <c:v>1.565507719811857</c:v>
                </c:pt>
                <c:pt idx="90">
                  <c:v>1.5809008052828069</c:v>
                </c:pt>
                <c:pt idx="91">
                  <c:v>1.5964765979997027</c:v>
                </c:pt>
                <c:pt idx="92">
                  <c:v>1.6122394873258103</c:v>
                </c:pt>
                <c:pt idx="93">
                  <c:v>1.6282426645989625</c:v>
                </c:pt>
                <c:pt idx="94">
                  <c:v>1.6437265647334578</c:v>
                </c:pt>
                <c:pt idx="95">
                  <c:v>1.6591196502044077</c:v>
                </c:pt>
                <c:pt idx="96">
                  <c:v>1.6751717668575998</c:v>
                </c:pt>
                <c:pt idx="97">
                  <c:v>1.6906556669920951</c:v>
                </c:pt>
                <c:pt idx="98">
                  <c:v>1.7071620888335852</c:v>
                </c:pt>
                <c:pt idx="99">
                  <c:v>1.7250159736825439</c:v>
                </c:pt>
                <c:pt idx="100">
                  <c:v>1.7413681298993473</c:v>
                </c:pt>
                <c:pt idx="101">
                  <c:v>1.7556318313819392</c:v>
                </c:pt>
                <c:pt idx="102">
                  <c:v>1.7711157315164345</c:v>
                </c:pt>
                <c:pt idx="103">
                  <c:v>1.7885544097409989</c:v>
                </c:pt>
                <c:pt idx="104">
                  <c:v>1.8067802505243109</c:v>
                </c:pt>
                <c:pt idx="105">
                  <c:v>1.8224490330484717</c:v>
                </c:pt>
                <c:pt idx="106">
                  <c:v>1.8393269820696738</c:v>
                </c:pt>
                <c:pt idx="107">
                  <c:v>1.8565935680749168</c:v>
                </c:pt>
                <c:pt idx="108">
                  <c:v>1.8754750146418013</c:v>
                </c:pt>
                <c:pt idx="109">
                  <c:v>1.8940228667463732</c:v>
                </c:pt>
                <c:pt idx="110">
                  <c:v>1.9123761609617365</c:v>
                </c:pt>
                <c:pt idx="111">
                  <c:v>1.9329606399640653</c:v>
                </c:pt>
                <c:pt idx="112">
                  <c:v>1.9511234155543555</c:v>
                </c:pt>
                <c:pt idx="113">
                  <c:v>1.9704213646190389</c:v>
                </c:pt>
                <c:pt idx="114">
                  <c:v>1.9890349892488044</c:v>
                </c:pt>
                <c:pt idx="115">
                  <c:v>2.0079845998827173</c:v>
                </c:pt>
                <c:pt idx="116">
                  <c:v>2.0263378940980803</c:v>
                </c:pt>
                <c:pt idx="117">
                  <c:v>2.0446911883134433</c:v>
                </c:pt>
                <c:pt idx="118">
                  <c:v>2.0631088800523694</c:v>
                </c:pt>
                <c:pt idx="119">
                  <c:v>2.0815265717912954</c:v>
                </c:pt>
                <c:pt idx="120">
                  <c:v>2.0998798660066584</c:v>
                </c:pt>
                <c:pt idx="121">
                  <c:v>2.1182331602220215</c:v>
                </c:pt>
                <c:pt idx="122">
                  <c:v>2.1365864544373845</c:v>
                </c:pt>
                <c:pt idx="123">
                  <c:v>2.1549397486527475</c:v>
                </c:pt>
                <c:pt idx="124">
                  <c:v>2.1732930428681105</c:v>
                </c:pt>
                <c:pt idx="125">
                  <c:v>2.1916463370834736</c:v>
                </c:pt>
                <c:pt idx="126">
                  <c:v>2.2103262023702843</c:v>
                </c:pt>
                <c:pt idx="127">
                  <c:v>2.2289398270000498</c:v>
                </c:pt>
                <c:pt idx="128">
                  <c:v>2.2476196922868605</c:v>
                </c:pt>
                <c:pt idx="129">
                  <c:v>2.266233316916626</c:v>
                </c:pt>
                <c:pt idx="130">
                  <c:v>2.2848469415463915</c:v>
                </c:pt>
                <c:pt idx="131">
                  <c:v>2.3035268068332022</c:v>
                </c:pt>
                <c:pt idx="132">
                  <c:v>2.3221404314629677</c:v>
                </c:pt>
                <c:pt idx="133">
                  <c:v>2.3407540560927331</c:v>
                </c:pt>
                <c:pt idx="134">
                  <c:v>2.359703666726646</c:v>
                </c:pt>
                <c:pt idx="135">
                  <c:v>2.3787219353701019</c:v>
                </c:pt>
                <c:pt idx="136">
                  <c:v>2.3977402040135578</c:v>
                </c:pt>
                <c:pt idx="137">
                  <c:v>2.4166898146474707</c:v>
                </c:pt>
                <c:pt idx="138">
                  <c:v>2.4356394252813836</c:v>
                </c:pt>
                <c:pt idx="139">
                  <c:v>2.4546576939248395</c:v>
                </c:pt>
                <c:pt idx="140">
                  <c:v>2.4736073045587523</c:v>
                </c:pt>
                <c:pt idx="141">
                  <c:v>2.4925569151926652</c:v>
                </c:pt>
                <c:pt idx="142">
                  <c:v>2.5115065258265781</c:v>
                </c:pt>
                <c:pt idx="143">
                  <c:v>2.5305939518105558</c:v>
                </c:pt>
                <c:pt idx="144">
                  <c:v>2.5495435624444687</c:v>
                </c:pt>
                <c:pt idx="145">
                  <c:v>2.5684931730783815</c:v>
                </c:pt>
                <c:pt idx="146">
                  <c:v>2.5875114417218374</c:v>
                </c:pt>
                <c:pt idx="147">
                  <c:v>2.6065297103652934</c:v>
                </c:pt>
                <c:pt idx="148">
                  <c:v>2.6254793209992062</c:v>
                </c:pt>
                <c:pt idx="149">
                  <c:v>2.6444289316331191</c:v>
                </c:pt>
                <c:pt idx="150">
                  <c:v>2.663447200276575</c:v>
                </c:pt>
                <c:pt idx="151">
                  <c:v>2.6823968109104879</c:v>
                </c:pt>
                <c:pt idx="152">
                  <c:v>2.7013464215444007</c:v>
                </c:pt>
                <c:pt idx="153">
                  <c:v>2.7203646901878566</c:v>
                </c:pt>
                <c:pt idx="154">
                  <c:v>2.7393829588313126</c:v>
                </c:pt>
                <c:pt idx="155">
                  <c:v>2.7583325694652254</c:v>
                </c:pt>
                <c:pt idx="156">
                  <c:v>2.777991903343854</c:v>
                </c:pt>
                <c:pt idx="157">
                  <c:v>2.7975778814990551</c:v>
                </c:pt>
                <c:pt idx="158">
                  <c:v>2.8171638596542561</c:v>
                </c:pt>
                <c:pt idx="159">
                  <c:v>2.8368231935328847</c:v>
                </c:pt>
                <c:pt idx="160">
                  <c:v>2.8561211425975679</c:v>
                </c:pt>
                <c:pt idx="161">
                  <c:v>2.8753484032041388</c:v>
                </c:pt>
                <c:pt idx="162">
                  <c:v>2.8946463522688219</c:v>
                </c:pt>
                <c:pt idx="163">
                  <c:v>2.9139443013335051</c:v>
                </c:pt>
                <c:pt idx="164">
                  <c:v>2.9332422503981883</c:v>
                </c:pt>
                <c:pt idx="165">
                  <c:v>2.9529015842768169</c:v>
                </c:pt>
                <c:pt idx="166">
                  <c:v>2.9718511949107298</c:v>
                </c:pt>
                <c:pt idx="167">
                  <c:v>2.9908694635541857</c:v>
                </c:pt>
                <c:pt idx="168">
                  <c:v>3.0100967241607566</c:v>
                </c:pt>
                <c:pt idx="169">
                  <c:v>3.029609891988243</c:v>
                </c:pt>
                <c:pt idx="170">
                  <c:v>3.0491958701434441</c:v>
                </c:pt>
                <c:pt idx="171">
                  <c:v>3.0687818482986451</c:v>
                </c:pt>
                <c:pt idx="172">
                  <c:v>3.087731458932558</c:v>
                </c:pt>
                <c:pt idx="173">
                  <c:v>3.1066129054994422</c:v>
                </c:pt>
                <c:pt idx="174">
                  <c:v>3.1254943520663265</c:v>
                </c:pt>
                <c:pt idx="175">
                  <c:v>3.145007519893813</c:v>
                </c:pt>
                <c:pt idx="176">
                  <c:v>3.164593498049014</c:v>
                </c:pt>
                <c:pt idx="177">
                  <c:v>3.184179476204215</c:v>
                </c:pt>
                <c:pt idx="178">
                  <c:v>3.2037654543594161</c:v>
                </c:pt>
                <c:pt idx="179">
                  <c:v>3.2209754286072649</c:v>
                </c:pt>
                <c:pt idx="180">
                  <c:v>3.2390133741247698</c:v>
                </c:pt>
                <c:pt idx="181">
                  <c:v>3.2582406347313406</c:v>
                </c:pt>
                <c:pt idx="182">
                  <c:v>3.2774678953379115</c:v>
                </c:pt>
                <c:pt idx="183">
                  <c:v>3.2966951559444824</c:v>
                </c:pt>
                <c:pt idx="184">
                  <c:v>3.3153087805742478</c:v>
                </c:pt>
                <c:pt idx="185">
                  <c:v>3.3345360411808187</c:v>
                </c:pt>
                <c:pt idx="186">
                  <c:v>3.3537633017873896</c:v>
                </c:pt>
                <c:pt idx="187">
                  <c:v>3.3729905623939604</c:v>
                </c:pt>
                <c:pt idx="188">
                  <c:v>3.3922178230005313</c:v>
                </c:pt>
                <c:pt idx="189">
                  <c:v>3.4114450836071022</c:v>
                </c:pt>
                <c:pt idx="190">
                  <c:v>3.4306021717297077</c:v>
                </c:pt>
                <c:pt idx="191">
                  <c:v>3.4498294323362786</c:v>
                </c:pt>
                <c:pt idx="192">
                  <c:v>3.4690566929428495</c:v>
                </c:pt>
                <c:pt idx="193">
                  <c:v>3.4882839535494203</c:v>
                </c:pt>
                <c:pt idx="194">
                  <c:v>3.5075112141559912</c:v>
                </c:pt>
                <c:pt idx="195">
                  <c:v>3.5249498923805556</c:v>
                </c:pt>
                <c:pt idx="196">
                  <c:v>3.5416135182395836</c:v>
                </c:pt>
                <c:pt idx="197">
                  <c:v>3.5584914672607857</c:v>
                </c:pt>
                <c:pt idx="198">
                  <c:v>3.5752615699623633</c:v>
                </c:pt>
                <c:pt idx="199">
                  <c:v>3.5919782646935539</c:v>
                </c:pt>
                <c:pt idx="200">
                  <c:v>3.6084329422659485</c:v>
                </c:pt>
                <c:pt idx="201">
                  <c:v>3.6262263054713513</c:v>
                </c:pt>
                <c:pt idx="202">
                  <c:v>3.6451759161052641</c:v>
                </c:pt>
                <c:pt idx="203">
                  <c:v>3.6634652615602952</c:v>
                </c:pt>
                <c:pt idx="204">
                  <c:v>3.6816280371505852</c:v>
                </c:pt>
                <c:pt idx="205">
                  <c:v>3.7003079024373959</c:v>
                </c:pt>
                <c:pt idx="206">
                  <c:v>3.7175178766852448</c:v>
                </c:pt>
                <c:pt idx="207">
                  <c:v>3.7349565549098092</c:v>
                </c:pt>
                <c:pt idx="208">
                  <c:v>3.7534390976759848</c:v>
                </c:pt>
                <c:pt idx="209">
                  <c:v>3.7733974328303344</c:v>
                </c:pt>
                <c:pt idx="210">
                  <c:v>3.7911306833222054</c:v>
                </c:pt>
                <c:pt idx="211">
                  <c:v>3.8088042258999626</c:v>
                </c:pt>
                <c:pt idx="212">
                  <c:v>3.8269670014902526</c:v>
                </c:pt>
                <c:pt idx="213">
                  <c:v>3.8480474920348064</c:v>
                </c:pt>
                <c:pt idx="214">
                  <c:v>3.8683926166301315</c:v>
                </c:pt>
                <c:pt idx="215">
                  <c:v>3.8929208509553366</c:v>
                </c:pt>
                <c:pt idx="216">
                  <c:v>3.9241651494410146</c:v>
                </c:pt>
                <c:pt idx="217">
                  <c:v>3.9534894072376283</c:v>
                </c:pt>
                <c:pt idx="218">
                  <c:v>3.9742366093941257</c:v>
                </c:pt>
                <c:pt idx="219">
                  <c:v>4.0042311359403762</c:v>
                </c:pt>
                <c:pt idx="220">
                  <c:v>4.0436976182380748</c:v>
                </c:pt>
                <c:pt idx="221">
                  <c:v>4.0632107860655617</c:v>
                </c:pt>
                <c:pt idx="222">
                  <c:v>4.0835559106608867</c:v>
                </c:pt>
                <c:pt idx="223">
                  <c:v>4.1048934803584229</c:v>
                </c:pt>
                <c:pt idx="224">
                  <c:v>4.1271351843651765</c:v>
                </c:pt>
                <c:pt idx="225">
                  <c:v>4.1482156749097303</c:v>
                </c:pt>
                <c:pt idx="226">
                  <c:v>4.1754127844723925</c:v>
                </c:pt>
                <c:pt idx="227">
                  <c:v>4.1959972634747214</c:v>
                </c:pt>
                <c:pt idx="228">
                  <c:v>4.2167444656312192</c:v>
                </c:pt>
                <c:pt idx="229">
                  <c:v>4.2355582367623796</c:v>
                </c:pt>
                <c:pt idx="230">
                  <c:v>4.2545765054058355</c:v>
                </c:pt>
                <c:pt idx="231">
                  <c:v>4.2725526771373215</c:v>
                </c:pt>
                <c:pt idx="232">
                  <c:v>4.2909703688762475</c:v>
                </c:pt>
                <c:pt idx="233">
                  <c:v>4.3094529116424232</c:v>
                </c:pt>
                <c:pt idx="234">
                  <c:v>4.3278062058577866</c:v>
                </c:pt>
                <c:pt idx="235">
                  <c:v>4.3447933972674759</c:v>
                </c:pt>
                <c:pt idx="236">
                  <c:v>4.3636748438343602</c:v>
                </c:pt>
                <c:pt idx="237">
                  <c:v>4.3812301687360122</c:v>
                </c:pt>
                <c:pt idx="238">
                  <c:v>4.3981625627540568</c:v>
                </c:pt>
                <c:pt idx="239">
                  <c:v>4.4152049073826083</c:v>
                </c:pt>
                <c:pt idx="240">
                  <c:v>4.4324714933878511</c:v>
                </c:pt>
                <c:pt idx="241">
                  <c:v>4.4480012038777739</c:v>
                </c:pt>
                <c:pt idx="242">
                  <c:v>4.4634851040122694</c:v>
                </c:pt>
                <c:pt idx="243">
                  <c:v>4.4802552067138475</c:v>
                </c:pt>
                <c:pt idx="244">
                  <c:v>4.4965565798368097</c:v>
                </c:pt>
                <c:pt idx="245">
                  <c:v>4.5128579529597719</c:v>
                </c:pt>
                <c:pt idx="246">
                  <c:v>4.5284801022026109</c:v>
                </c:pt>
                <c:pt idx="247">
                  <c:v>4.5441488847267717</c:v>
                </c:pt>
                <c:pt idx="248">
                  <c:v>4.5615875629513356</c:v>
                </c:pt>
                <c:pt idx="249">
                  <c:v>4.5789684972082689</c:v>
                </c:pt>
                <c:pt idx="250">
                  <c:v>4.5951193961177887</c:v>
                </c:pt>
                <c:pt idx="251">
                  <c:v>4.6113201434807332</c:v>
                </c:pt>
                <c:pt idx="252">
                  <c:v>4.6280902461823112</c:v>
                </c:pt>
                <c:pt idx="253">
                  <c:v>4.6460050657918464</c:v>
                </c:pt>
                <c:pt idx="254">
                  <c:v>4.6636193011797449</c:v>
                </c:pt>
                <c:pt idx="255">
                  <c:v>4.6842037801820737</c:v>
                </c:pt>
                <c:pt idx="256">
                  <c:v>4.7080630626620454</c:v>
                </c:pt>
                <c:pt idx="257">
                  <c:v>4.7275762304895323</c:v>
                </c:pt>
                <c:pt idx="258">
                  <c:v>4.7445086245075769</c:v>
                </c:pt>
                <c:pt idx="259">
                  <c:v>4.7624847962390628</c:v>
                </c:pt>
                <c:pt idx="260">
                  <c:v>4.7801583388168201</c:v>
                </c:pt>
                <c:pt idx="261">
                  <c:v>4.7970362878380222</c:v>
                </c:pt>
                <c:pt idx="262">
                  <c:v>4.8155188306041978</c:v>
                </c:pt>
                <c:pt idx="263">
                  <c:v>4.8331330659920964</c:v>
                </c:pt>
                <c:pt idx="264">
                  <c:v>4.8530914011464459</c:v>
                </c:pt>
                <c:pt idx="265">
                  <c:v>4.8728991073562344</c:v>
                </c:pt>
                <c:pt idx="266">
                  <c:v>4.8957210297283815</c:v>
                </c:pt>
                <c:pt idx="267">
                  <c:v>4.9194723516541456</c:v>
                </c:pt>
                <c:pt idx="268">
                  <c:v>4.9435505266339339</c:v>
                </c:pt>
                <c:pt idx="269">
                  <c:v>4.9636617992224163</c:v>
                </c:pt>
                <c:pt idx="270">
                  <c:v>4.9816997447399212</c:v>
                </c:pt>
                <c:pt idx="271">
                  <c:v>5.0012857228951217</c:v>
                </c:pt>
                <c:pt idx="272">
                  <c:v>5.0204428110177268</c:v>
                </c:pt>
                <c:pt idx="273">
                  <c:v>5.0390564356474927</c:v>
                </c:pt>
                <c:pt idx="274">
                  <c:v>5.0576700602772586</c:v>
                </c:pt>
                <c:pt idx="275">
                  <c:v>5.0755239451262177</c:v>
                </c:pt>
                <c:pt idx="276">
                  <c:v>5.0939416368651438</c:v>
                </c:pt>
                <c:pt idx="277">
                  <c:v>5.1124894889697154</c:v>
                </c:pt>
                <c:pt idx="278">
                  <c:v>5.1313709355365997</c:v>
                </c:pt>
                <c:pt idx="279">
                  <c:v>5.1515595591734993</c:v>
                </c:pt>
                <c:pt idx="280">
                  <c:v>5.1752038931626609</c:v>
                </c:pt>
                <c:pt idx="281">
                  <c:v>5.1925848274195943</c:v>
                </c:pt>
                <c:pt idx="282">
                  <c:v>5.2095720188292836</c:v>
                </c:pt>
                <c:pt idx="283">
                  <c:v>5.2268386048345263</c:v>
                </c:pt>
                <c:pt idx="284">
                  <c:v>5.2436087075361044</c:v>
                </c:pt>
                <c:pt idx="285">
                  <c:v>5.2622885728229152</c:v>
                </c:pt>
                <c:pt idx="286">
                  <c:v>5.2802647445544011</c:v>
                </c:pt>
                <c:pt idx="287">
                  <c:v>5.2994218326770062</c:v>
                </c:pt>
                <c:pt idx="288">
                  <c:v>5.3172757175259653</c:v>
                </c:pt>
                <c:pt idx="289">
                  <c:v>5.3351905371355004</c:v>
                </c:pt>
                <c:pt idx="290">
                  <c:v>5.3531667088669863</c:v>
                </c:pt>
                <c:pt idx="291">
                  <c:v>5.3700991028850309</c:v>
                </c:pt>
                <c:pt idx="292">
                  <c:v>5.3870862942947202</c:v>
                </c:pt>
                <c:pt idx="293">
                  <c:v>5.4036971871605237</c:v>
                </c:pt>
                <c:pt idx="294">
                  <c:v>5.4210207585981269</c:v>
                </c:pt>
                <c:pt idx="295">
                  <c:v>5.4366895411222877</c:v>
                </c:pt>
                <c:pt idx="296">
                  <c:v>5.4521279003740348</c:v>
                </c:pt>
                <c:pt idx="297">
                  <c:v>5.4678907897001423</c:v>
                </c:pt>
                <c:pt idx="298">
                  <c:v>5.4856240401920138</c:v>
                </c:pt>
                <c:pt idx="299">
                  <c:v>5.502027296896995</c:v>
                </c:pt>
                <c:pt idx="300">
                  <c:v>5.5181781958065148</c:v>
                </c:pt>
                <c:pt idx="301">
                  <c:v>5.5320279112302453</c:v>
                </c:pt>
                <c:pt idx="302">
                  <c:v>5.5484825888026394</c:v>
                </c:pt>
                <c:pt idx="303">
                  <c:v>5.565414982820684</c:v>
                </c:pt>
                <c:pt idx="304">
                  <c:v>5.5822929318418861</c:v>
                </c:pt>
                <c:pt idx="305">
                  <c:v>5.599502906089735</c:v>
                </c:pt>
                <c:pt idx="306">
                  <c:v>5.6160093279312253</c:v>
                </c:pt>
                <c:pt idx="307">
                  <c:v>5.6320614445844175</c:v>
                </c:pt>
                <c:pt idx="308">
                  <c:v>5.6476835938272565</c:v>
                </c:pt>
                <c:pt idx="309">
                  <c:v>5.6634939617356714</c:v>
                </c:pt>
                <c:pt idx="310">
                  <c:v>5.6790236722255942</c:v>
                </c:pt>
                <c:pt idx="311">
                  <c:v>5.6943717486746994</c:v>
                </c:pt>
                <c:pt idx="312">
                  <c:v>5.7108781705161897</c:v>
                </c:pt>
                <c:pt idx="313">
                  <c:v>5.7280881447640386</c:v>
                </c:pt>
                <c:pt idx="314">
                  <c:v>5.7446466373368903</c:v>
                </c:pt>
                <c:pt idx="315">
                  <c:v>5.7605047707072643</c:v>
                </c:pt>
                <c:pt idx="316">
                  <c:v>5.7758978561782142</c:v>
                </c:pt>
                <c:pt idx="317">
                  <c:v>5.7908099077281969</c:v>
                </c:pt>
                <c:pt idx="318">
                  <c:v>5.8064320569710359</c:v>
                </c:pt>
                <c:pt idx="319">
                  <c:v>5.8221008394951967</c:v>
                </c:pt>
                <c:pt idx="320">
                  <c:v>5.8381040167683489</c:v>
                </c:pt>
                <c:pt idx="321">
                  <c:v>5.8544561729851523</c:v>
                </c:pt>
                <c:pt idx="322">
                  <c:v>5.8708594296901335</c:v>
                </c:pt>
                <c:pt idx="323">
                  <c:v>5.8871608028130957</c:v>
                </c:pt>
                <c:pt idx="324">
                  <c:v>5.903262159087924</c:v>
                </c:pt>
                <c:pt idx="325">
                  <c:v>5.9202493504976132</c:v>
                </c:pt>
                <c:pt idx="326">
                  <c:v>5.9365507236205755</c:v>
                </c:pt>
                <c:pt idx="327">
                  <c:v>5.9529028798373789</c:v>
                </c:pt>
                <c:pt idx="328">
                  <c:v>5.968954996490571</c:v>
                </c:pt>
                <c:pt idx="329">
                  <c:v>5.9857788495213207</c:v>
                </c:pt>
                <c:pt idx="330">
                  <c:v>6.0047971181647766</c:v>
                </c:pt>
                <c:pt idx="331">
                  <c:v>6.020997865527721</c:v>
                </c:pt>
                <c:pt idx="332">
                  <c:v>6.0377145602589115</c:v>
                </c:pt>
                <c:pt idx="333">
                  <c:v>6.056067854474275</c:v>
                </c:pt>
                <c:pt idx="334">
                  <c:v>6.0741679998039091</c:v>
                </c:pt>
                <c:pt idx="335">
                  <c:v>6.0925856915428351</c:v>
                </c:pt>
                <c:pt idx="336">
                  <c:v>6.1173453243050702</c:v>
                </c:pt>
                <c:pt idx="337">
                  <c:v>6.143202674775976</c:v>
                </c:pt>
                <c:pt idx="338">
                  <c:v>6.174446973261654</c:v>
                </c:pt>
                <c:pt idx="339">
                  <c:v>6.2106472639209223</c:v>
                </c:pt>
                <c:pt idx="340">
                  <c:v>6.2428499764705778</c:v>
                </c:pt>
                <c:pt idx="341">
                  <c:v>6.2723389772885207</c:v>
                </c:pt>
                <c:pt idx="342">
                  <c:v>6.2909526019182866</c:v>
                </c:pt>
                <c:pt idx="343">
                  <c:v>6.3094351446844623</c:v>
                </c:pt>
                <c:pt idx="344">
                  <c:v>6.3276609854677748</c:v>
                </c:pt>
                <c:pt idx="345">
                  <c:v>6.3450419197247081</c:v>
                </c:pt>
                <c:pt idx="346">
                  <c:v>6.3631420650543422</c:v>
                </c:pt>
                <c:pt idx="347">
                  <c:v>6.3797529579201457</c:v>
                </c:pt>
                <c:pt idx="348">
                  <c:v>6.3969066904220862</c:v>
                </c:pt>
                <c:pt idx="349">
                  <c:v>6.424245451597054</c:v>
                </c:pt>
                <c:pt idx="350">
                  <c:v>6.4503600891373223</c:v>
                </c:pt>
                <c:pt idx="351">
                  <c:v>6.4747742386517126</c:v>
                </c:pt>
                <c:pt idx="352">
                  <c:v>6.4969220958061173</c:v>
                </c:pt>
                <c:pt idx="353">
                  <c:v>6.5178346143144594</c:v>
                </c:pt>
                <c:pt idx="354">
                  <c:v>6.5409581479954895</c:v>
                </c:pt>
                <c:pt idx="355">
                  <c:v>6.5639802626691468</c:v>
                </c:pt>
                <c:pt idx="356">
                  <c:v>6.5855812591530718</c:v>
                </c:pt>
                <c:pt idx="357">
                  <c:v>6.6085028405748787</c:v>
                </c:pt>
                <c:pt idx="358">
                  <c:v>6.6331462309297793</c:v>
                </c:pt>
                <c:pt idx="359">
                  <c:v>6.6568975528555434</c:v>
                </c:pt>
                <c:pt idx="360">
                  <c:v>6.684524090463932</c:v>
                </c:pt>
                <c:pt idx="361">
                  <c:v>6.7190572624744176</c:v>
                </c:pt>
                <c:pt idx="362">
                  <c:v>6.7497534153726271</c:v>
                </c:pt>
                <c:pt idx="363">
                  <c:v>6.7802711022656146</c:v>
                </c:pt>
                <c:pt idx="364">
                  <c:v>6.8117024923589913</c:v>
                </c:pt>
                <c:pt idx="365">
                  <c:v>6.8339441963657448</c:v>
                </c:pt>
                <c:pt idx="366">
                  <c:v>6.8560920535201495</c:v>
                </c:pt>
                <c:pt idx="367">
                  <c:v>6.8782399106745542</c:v>
                </c:pt>
                <c:pt idx="368">
                  <c:v>6.9001109196145283</c:v>
                </c:pt>
                <c:pt idx="369">
                  <c:v>6.9218011764145029</c:v>
                </c:pt>
                <c:pt idx="370">
                  <c:v>6.9436721853544769</c:v>
                </c:pt>
                <c:pt idx="371">
                  <c:v>6.9658200425088816</c:v>
                </c:pt>
                <c:pt idx="372">
                  <c:v>6.9876003003744165</c:v>
                </c:pt>
                <c:pt idx="373">
                  <c:v>7.0095628198120474</c:v>
                </c:pt>
                <c:pt idx="374">
                  <c:v>7.0317106769664521</c:v>
                </c:pt>
                <c:pt idx="375">
                  <c:v>7.053490934831987</c:v>
                </c:pt>
                <c:pt idx="376">
                  <c:v>7.0745714253765408</c:v>
                </c:pt>
                <c:pt idx="377">
                  <c:v>7.0955675939589167</c:v>
                </c:pt>
                <c:pt idx="378">
                  <c:v>7.1164801124672588</c:v>
                </c:pt>
                <c:pt idx="379">
                  <c:v>7.1374762810496346</c:v>
                </c:pt>
                <c:pt idx="380">
                  <c:v>7.1585567715941885</c:v>
                </c:pt>
                <c:pt idx="381">
                  <c:v>7.1798943412917247</c:v>
                </c:pt>
                <c:pt idx="382">
                  <c:v>7.2012319109892609</c:v>
                </c:pt>
                <c:pt idx="383">
                  <c:v>7.2226565728080114</c:v>
                </c:pt>
                <c:pt idx="384">
                  <c:v>7.2439941425055476</c:v>
                </c:pt>
                <c:pt idx="385">
                  <c:v>7.2650746330501015</c:v>
                </c:pt>
                <c:pt idx="386">
                  <c:v>7.2862401255726574</c:v>
                </c:pt>
                <c:pt idx="387">
                  <c:v>7.3073206161172113</c:v>
                </c:pt>
                <c:pt idx="388">
                  <c:v>7.3284861086397672</c:v>
                </c:pt>
                <c:pt idx="389">
                  <c:v>7.3494822772221431</c:v>
                </c:pt>
                <c:pt idx="390">
                  <c:v>7.370647769744699</c:v>
                </c:pt>
                <c:pt idx="391">
                  <c:v>7.3915602882530411</c:v>
                </c:pt>
                <c:pt idx="392">
                  <c:v>7.412640778797595</c:v>
                </c:pt>
                <c:pt idx="393">
                  <c:v>7.4338062713201509</c:v>
                </c:pt>
                <c:pt idx="394">
                  <c:v>7.4549717638427069</c:v>
                </c:pt>
                <c:pt idx="395">
                  <c:v>7.4764842316525177</c:v>
                </c:pt>
                <c:pt idx="396">
                  <c:v>7.4980852281364427</c:v>
                </c:pt>
                <c:pt idx="397">
                  <c:v>7.5197754849364173</c:v>
                </c:pt>
                <c:pt idx="398">
                  <c:v>7.5412879527462282</c:v>
                </c:pt>
                <c:pt idx="399">
                  <c:v>7.5628889492301532</c:v>
                </c:pt>
                <c:pt idx="400">
                  <c:v>7.584140132005837</c:v>
                </c:pt>
                <c:pt idx="401">
                  <c:v>7.6054777017033732</c:v>
                </c:pt>
                <c:pt idx="402">
                  <c:v>7.6268152714009094</c:v>
                </c:pt>
                <c:pt idx="403">
                  <c:v>7.6481528410984456</c:v>
                </c:pt>
                <c:pt idx="404">
                  <c:v>7.6697538375823706</c:v>
                </c:pt>
                <c:pt idx="405">
                  <c:v>7.6922819154604563</c:v>
                </c:pt>
                <c:pt idx="406">
                  <c:v>7.7089455413194843</c:v>
                </c:pt>
                <c:pt idx="407">
                  <c:v>7.7260433984712558</c:v>
                </c:pt>
                <c:pt idx="408">
                  <c:v>7.7433099844764985</c:v>
                </c:pt>
                <c:pt idx="409">
                  <c:v>7.7601338375072482</c:v>
                </c:pt>
                <c:pt idx="410">
                  <c:v>7.7761859541604403</c:v>
                </c:pt>
                <c:pt idx="411">
                  <c:v>7.7933959284082892</c:v>
                </c:pt>
                <c:pt idx="412">
                  <c:v>7.811189291613692</c:v>
                </c:pt>
                <c:pt idx="413">
                  <c:v>7.829478637068723</c:v>
                </c:pt>
                <c:pt idx="414">
                  <c:v>7.8468022085063263</c:v>
                </c:pt>
                <c:pt idx="415">
                  <c:v>7.8637893999160156</c:v>
                </c:pt>
                <c:pt idx="416">
                  <c:v>7.880831744544567</c:v>
                </c:pt>
                <c:pt idx="417">
                  <c:v>7.8971839007613704</c:v>
                </c:pt>
                <c:pt idx="418">
                  <c:v>7.9152218462788753</c:v>
                </c:pt>
                <c:pt idx="419">
                  <c:v>7.9311280345988564</c:v>
                </c:pt>
                <c:pt idx="420">
                  <c:v>7.9490428542083915</c:v>
                </c:pt>
                <c:pt idx="421">
                  <c:v>7.9664815324329554</c:v>
                </c:pt>
                <c:pt idx="422">
                  <c:v>7.9833053854637051</c:v>
                </c:pt>
                <c:pt idx="423">
                  <c:v>7.9996575416805085</c:v>
                </c:pt>
                <c:pt idx="424">
                  <c:v>8.0163211675395374</c:v>
                </c:pt>
                <c:pt idx="425">
                  <c:v>8.0342973392710224</c:v>
                </c:pt>
                <c:pt idx="426">
                  <c:v>8.0521512241199815</c:v>
                </c:pt>
                <c:pt idx="427">
                  <c:v>8.0700051089689406</c:v>
                </c:pt>
                <c:pt idx="428">
                  <c:v>8.0881052542985739</c:v>
                </c:pt>
                <c:pt idx="429">
                  <c:v>8.1057787968763311</c:v>
                </c:pt>
                <c:pt idx="430">
                  <c:v>8.1231597311332653</c:v>
                </c:pt>
                <c:pt idx="431">
                  <c:v>8.1412598764628985</c:v>
                </c:pt>
                <c:pt idx="432">
                  <c:v>8.158192270480944</c:v>
                </c:pt>
                <c:pt idx="433">
                  <c:v>8.1762924158105772</c:v>
                </c:pt>
                <c:pt idx="434">
                  <c:v>8.1936159872481813</c:v>
                </c:pt>
                <c:pt idx="435">
                  <c:v>8.2106031786578697</c:v>
                </c:pt>
                <c:pt idx="436">
                  <c:v>8.2288925241129007</c:v>
                </c:pt>
                <c:pt idx="437">
                  <c:v>8.2467464089618598</c:v>
                </c:pt>
                <c:pt idx="438">
                  <c:v>8.2644199515396171</c:v>
                </c:pt>
                <c:pt idx="439">
                  <c:v>8.2828376432785422</c:v>
                </c:pt>
                <c:pt idx="440">
                  <c:v>8.3008755887960461</c:v>
                </c:pt>
                <c:pt idx="441">
                  <c:v>8.3176456914976242</c:v>
                </c:pt>
                <c:pt idx="442">
                  <c:v>8.3353192340753814</c:v>
                </c:pt>
                <c:pt idx="443">
                  <c:v>8.3531731189243406</c:v>
                </c:pt>
                <c:pt idx="444">
                  <c:v>8.3715908106632657</c:v>
                </c:pt>
                <c:pt idx="445">
                  <c:v>8.3892050460511651</c:v>
                </c:pt>
                <c:pt idx="446">
                  <c:v>8.4069382965430357</c:v>
                </c:pt>
                <c:pt idx="447">
                  <c:v>8.4248531161525708</c:v>
                </c:pt>
                <c:pt idx="448">
                  <c:v>8.4439405421365485</c:v>
                </c:pt>
                <c:pt idx="449">
                  <c:v>8.4612071281417922</c:v>
                </c:pt>
                <c:pt idx="450">
                  <c:v>8.4776618057141864</c:v>
                </c:pt>
                <c:pt idx="451">
                  <c:v>8.4939127101897096</c:v>
                </c:pt>
                <c:pt idx="452">
                  <c:v>8.5120754857800005</c:v>
                </c:pt>
                <c:pt idx="453">
                  <c:v>8.5303648312350315</c:v>
                </c:pt>
                <c:pt idx="454">
                  <c:v>8.5496627802997143</c:v>
                </c:pt>
                <c:pt idx="455">
                  <c:v>8.568890040906286</c:v>
                </c:pt>
                <c:pt idx="456">
                  <c:v>8.5952671371153002</c:v>
                </c:pt>
                <c:pt idx="457">
                  <c:v>8.6175088411220546</c:v>
                </c:pt>
                <c:pt idx="458">
                  <c:v>8.6612508590020028</c:v>
                </c:pt>
                <c:pt idx="459">
                  <c:v>8.7042757946216245</c:v>
                </c:pt>
                <c:pt idx="460">
                  <c:v>8.7344427035043477</c:v>
                </c:pt>
                <c:pt idx="461">
                  <c:v>8.7600477871413904</c:v>
                </c:pt>
                <c:pt idx="462">
                  <c:v>8.7844619366557808</c:v>
                </c:pt>
                <c:pt idx="463">
                  <c:v>8.8076877868575227</c:v>
                </c:pt>
                <c:pt idx="464">
                  <c:v>8.8282722658598516</c:v>
                </c:pt>
                <c:pt idx="465">
                  <c:v>8.855754161910081</c:v>
                </c:pt>
                <c:pt idx="466">
                  <c:v>8.8765013640665789</c:v>
                </c:pt>
                <c:pt idx="467">
                  <c:v>8.9099347535289599</c:v>
                </c:pt>
              </c:numCache>
            </c:numRef>
          </c:xVal>
          <c:yVal>
            <c:numRef>
              <c:f>bytime!$F$2:$F$469</c:f>
              <c:numCache>
                <c:formatCode>General</c:formatCode>
                <c:ptCount val="468"/>
                <c:pt idx="0">
                  <c:v>267.48768472906403</c:v>
                </c:pt>
                <c:pt idx="1">
                  <c:v>266.74876847290642</c:v>
                </c:pt>
                <c:pt idx="2">
                  <c:v>265.27093596059115</c:v>
                </c:pt>
                <c:pt idx="3">
                  <c:v>271.92118226600985</c:v>
                </c:pt>
                <c:pt idx="4">
                  <c:v>270.44334975369458</c:v>
                </c:pt>
                <c:pt idx="5">
                  <c:v>269.70443349753697</c:v>
                </c:pt>
                <c:pt idx="6">
                  <c:v>268.22660098522169</c:v>
                </c:pt>
                <c:pt idx="7">
                  <c:v>266.00985221674875</c:v>
                </c:pt>
                <c:pt idx="8">
                  <c:v>265.27093596059115</c:v>
                </c:pt>
                <c:pt idx="9">
                  <c:v>265.27093596059115</c:v>
                </c:pt>
                <c:pt idx="10">
                  <c:v>263.79310344827587</c:v>
                </c:pt>
                <c:pt idx="11">
                  <c:v>261.57635467980293</c:v>
                </c:pt>
                <c:pt idx="12">
                  <c:v>261.57635467980293</c:v>
                </c:pt>
                <c:pt idx="13">
                  <c:v>260.83743842364532</c:v>
                </c:pt>
                <c:pt idx="14">
                  <c:v>260.09852216748766</c:v>
                </c:pt>
                <c:pt idx="15">
                  <c:v>257.14285714285717</c:v>
                </c:pt>
                <c:pt idx="16">
                  <c:v>253.44827586206895</c:v>
                </c:pt>
                <c:pt idx="17">
                  <c:v>251.23152709359607</c:v>
                </c:pt>
                <c:pt idx="18">
                  <c:v>250.49261083743843</c:v>
                </c:pt>
                <c:pt idx="19">
                  <c:v>249.01477832512316</c:v>
                </c:pt>
                <c:pt idx="20">
                  <c:v>247.53694581280789</c:v>
                </c:pt>
                <c:pt idx="21">
                  <c:v>244.58128078817734</c:v>
                </c:pt>
                <c:pt idx="22">
                  <c:v>244.58128078817734</c:v>
                </c:pt>
                <c:pt idx="23">
                  <c:v>241.62561576354679</c:v>
                </c:pt>
                <c:pt idx="24">
                  <c:v>241.62561576354679</c:v>
                </c:pt>
                <c:pt idx="25">
                  <c:v>240.14778325123152</c:v>
                </c:pt>
                <c:pt idx="26">
                  <c:v>238.66995073891624</c:v>
                </c:pt>
                <c:pt idx="27">
                  <c:v>237.93103448275863</c:v>
                </c:pt>
                <c:pt idx="28">
                  <c:v>236.45320197044336</c:v>
                </c:pt>
                <c:pt idx="29">
                  <c:v>234.97536945812809</c:v>
                </c:pt>
                <c:pt idx="30">
                  <c:v>232.75862068965517</c:v>
                </c:pt>
                <c:pt idx="31">
                  <c:v>231.2807881773399</c:v>
                </c:pt>
                <c:pt idx="32">
                  <c:v>229.80295566502463</c:v>
                </c:pt>
                <c:pt idx="33">
                  <c:v>228.32512315270935</c:v>
                </c:pt>
                <c:pt idx="34">
                  <c:v>225.3694581280788</c:v>
                </c:pt>
                <c:pt idx="35">
                  <c:v>225.3694581280788</c:v>
                </c:pt>
                <c:pt idx="36">
                  <c:v>222.41379310344828</c:v>
                </c:pt>
                <c:pt idx="37">
                  <c:v>222.41379310344828</c:v>
                </c:pt>
                <c:pt idx="38">
                  <c:v>220.19704433497537</c:v>
                </c:pt>
                <c:pt idx="39">
                  <c:v>217.98029556650246</c:v>
                </c:pt>
                <c:pt idx="40">
                  <c:v>217.98029556650246</c:v>
                </c:pt>
                <c:pt idx="41">
                  <c:v>216.50246305418719</c:v>
                </c:pt>
                <c:pt idx="42">
                  <c:v>214.28571428571428</c:v>
                </c:pt>
                <c:pt idx="43">
                  <c:v>213.54679802955664</c:v>
                </c:pt>
                <c:pt idx="44">
                  <c:v>213.54679802955664</c:v>
                </c:pt>
                <c:pt idx="45">
                  <c:v>210.59113300492612</c:v>
                </c:pt>
                <c:pt idx="46">
                  <c:v>210.59113300492612</c:v>
                </c:pt>
                <c:pt idx="47">
                  <c:v>206.89655172413794</c:v>
                </c:pt>
                <c:pt idx="48">
                  <c:v>206.89655172413794</c:v>
                </c:pt>
                <c:pt idx="49">
                  <c:v>205.41871921182266</c:v>
                </c:pt>
                <c:pt idx="50">
                  <c:v>203.94088669950739</c:v>
                </c:pt>
                <c:pt idx="51">
                  <c:v>203.94088669950739</c:v>
                </c:pt>
                <c:pt idx="52">
                  <c:v>201.72413793103448</c:v>
                </c:pt>
                <c:pt idx="53">
                  <c:v>200.2463054187192</c:v>
                </c:pt>
                <c:pt idx="54">
                  <c:v>197.29064039408868</c:v>
                </c:pt>
                <c:pt idx="55">
                  <c:v>197.29064039408868</c:v>
                </c:pt>
                <c:pt idx="56">
                  <c:v>195.81280788177341</c:v>
                </c:pt>
                <c:pt idx="57">
                  <c:v>192.85714285714286</c:v>
                </c:pt>
                <c:pt idx="58">
                  <c:v>192.11822660098522</c:v>
                </c:pt>
                <c:pt idx="59">
                  <c:v>189.16256157635468</c:v>
                </c:pt>
                <c:pt idx="60">
                  <c:v>189.16256157635468</c:v>
                </c:pt>
                <c:pt idx="61">
                  <c:v>186.20689655172413</c:v>
                </c:pt>
                <c:pt idx="62">
                  <c:v>186.20689655172413</c:v>
                </c:pt>
                <c:pt idx="63">
                  <c:v>183.99014778325125</c:v>
                </c:pt>
                <c:pt idx="64">
                  <c:v>182.51231527093597</c:v>
                </c:pt>
                <c:pt idx="65">
                  <c:v>180.29556650246306</c:v>
                </c:pt>
                <c:pt idx="66">
                  <c:v>180.29556650246306</c:v>
                </c:pt>
                <c:pt idx="67">
                  <c:v>178.07881773399015</c:v>
                </c:pt>
                <c:pt idx="68">
                  <c:v>178.07881773399015</c:v>
                </c:pt>
                <c:pt idx="69">
                  <c:v>175.1231527093596</c:v>
                </c:pt>
                <c:pt idx="70">
                  <c:v>175.1231527093596</c:v>
                </c:pt>
                <c:pt idx="71">
                  <c:v>172.16748768472905</c:v>
                </c:pt>
                <c:pt idx="72">
                  <c:v>172.16748768472905</c:v>
                </c:pt>
                <c:pt idx="73">
                  <c:v>169.95073891625617</c:v>
                </c:pt>
                <c:pt idx="74">
                  <c:v>168.4729064039409</c:v>
                </c:pt>
                <c:pt idx="75">
                  <c:v>166.25615763546799</c:v>
                </c:pt>
                <c:pt idx="76">
                  <c:v>164.77832512315271</c:v>
                </c:pt>
                <c:pt idx="77">
                  <c:v>163.30049261083744</c:v>
                </c:pt>
                <c:pt idx="78">
                  <c:v>161.08374384236453</c:v>
                </c:pt>
                <c:pt idx="79">
                  <c:v>159.60591133004925</c:v>
                </c:pt>
                <c:pt idx="80">
                  <c:v>157.38916256157634</c:v>
                </c:pt>
                <c:pt idx="81">
                  <c:v>156.65024630541873</c:v>
                </c:pt>
                <c:pt idx="82">
                  <c:v>156.65024630541873</c:v>
                </c:pt>
                <c:pt idx="83">
                  <c:v>154.43349753694582</c:v>
                </c:pt>
                <c:pt idx="84">
                  <c:v>152.95566502463055</c:v>
                </c:pt>
                <c:pt idx="85">
                  <c:v>150.73891625615764</c:v>
                </c:pt>
                <c:pt idx="86">
                  <c:v>150.73891625615764</c:v>
                </c:pt>
                <c:pt idx="87">
                  <c:v>148.52216748768473</c:v>
                </c:pt>
                <c:pt idx="88">
                  <c:v>145.56650246305418</c:v>
                </c:pt>
                <c:pt idx="89">
                  <c:v>145.56650246305418</c:v>
                </c:pt>
                <c:pt idx="90">
                  <c:v>144.0886699507389</c:v>
                </c:pt>
                <c:pt idx="91">
                  <c:v>142.61083743842366</c:v>
                </c:pt>
                <c:pt idx="92">
                  <c:v>139.65517241379311</c:v>
                </c:pt>
                <c:pt idx="93">
                  <c:v>139.65517241379311</c:v>
                </c:pt>
                <c:pt idx="94">
                  <c:v>138.17733990147784</c:v>
                </c:pt>
                <c:pt idx="95">
                  <c:v>136.69950738916256</c:v>
                </c:pt>
                <c:pt idx="96">
                  <c:v>135.22167487684729</c:v>
                </c:pt>
                <c:pt idx="97">
                  <c:v>133.74384236453201</c:v>
                </c:pt>
                <c:pt idx="98">
                  <c:v>132.26600985221674</c:v>
                </c:pt>
                <c:pt idx="99">
                  <c:v>130.04926108374383</c:v>
                </c:pt>
                <c:pt idx="100">
                  <c:v>130.04926108374383</c:v>
                </c:pt>
                <c:pt idx="101">
                  <c:v>128.57142857142858</c:v>
                </c:pt>
                <c:pt idx="102">
                  <c:v>183.25123152709361</c:v>
                </c:pt>
                <c:pt idx="103">
                  <c:v>242.36453201970443</c:v>
                </c:pt>
                <c:pt idx="104">
                  <c:v>239.40886699507388</c:v>
                </c:pt>
                <c:pt idx="105">
                  <c:v>237.192118226601</c:v>
                </c:pt>
                <c:pt idx="106">
                  <c:v>236.45320197044336</c:v>
                </c:pt>
                <c:pt idx="107">
                  <c:v>236.45320197044336</c:v>
                </c:pt>
                <c:pt idx="108">
                  <c:v>234.97536945812809</c:v>
                </c:pt>
                <c:pt idx="109">
                  <c:v>232.75862068965517</c:v>
                </c:pt>
                <c:pt idx="110">
                  <c:v>232.01970443349754</c:v>
                </c:pt>
                <c:pt idx="111">
                  <c:v>230.54187192118226</c:v>
                </c:pt>
                <c:pt idx="112">
                  <c:v>229.06403940886699</c:v>
                </c:pt>
                <c:pt idx="113">
                  <c:v>227.58620689655172</c:v>
                </c:pt>
                <c:pt idx="114">
                  <c:v>226.84729064039408</c:v>
                </c:pt>
                <c:pt idx="115">
                  <c:v>225.3694581280788</c:v>
                </c:pt>
                <c:pt idx="116">
                  <c:v>224.6305418719212</c:v>
                </c:pt>
                <c:pt idx="117">
                  <c:v>221.67487684729065</c:v>
                </c:pt>
                <c:pt idx="118">
                  <c:v>221.67487684729065</c:v>
                </c:pt>
                <c:pt idx="119">
                  <c:v>220.19704433497537</c:v>
                </c:pt>
                <c:pt idx="120">
                  <c:v>218.7192118226601</c:v>
                </c:pt>
                <c:pt idx="121">
                  <c:v>217.24137931034483</c:v>
                </c:pt>
                <c:pt idx="122">
                  <c:v>215.76354679802955</c:v>
                </c:pt>
                <c:pt idx="123">
                  <c:v>213.54679802955664</c:v>
                </c:pt>
                <c:pt idx="124">
                  <c:v>213.54679802955664</c:v>
                </c:pt>
                <c:pt idx="125">
                  <c:v>209.85221674876848</c:v>
                </c:pt>
                <c:pt idx="126">
                  <c:v>209.11330049261085</c:v>
                </c:pt>
                <c:pt idx="127">
                  <c:v>209.11330049261085</c:v>
                </c:pt>
                <c:pt idx="128">
                  <c:v>206.1576354679803</c:v>
                </c:pt>
                <c:pt idx="129">
                  <c:v>206.1576354679803</c:v>
                </c:pt>
                <c:pt idx="130">
                  <c:v>204.67980295566502</c:v>
                </c:pt>
                <c:pt idx="131">
                  <c:v>202.46305418719211</c:v>
                </c:pt>
                <c:pt idx="132">
                  <c:v>202.46305418719211</c:v>
                </c:pt>
                <c:pt idx="133">
                  <c:v>198.76847290640393</c:v>
                </c:pt>
                <c:pt idx="134">
                  <c:v>198.76847290640393</c:v>
                </c:pt>
                <c:pt idx="135">
                  <c:v>196.55172413793105</c:v>
                </c:pt>
                <c:pt idx="136">
                  <c:v>196.55172413793105</c:v>
                </c:pt>
                <c:pt idx="137">
                  <c:v>195.07389162561577</c:v>
                </c:pt>
                <c:pt idx="138">
                  <c:v>192.11822660098522</c:v>
                </c:pt>
                <c:pt idx="139">
                  <c:v>191.37931034482759</c:v>
                </c:pt>
                <c:pt idx="140">
                  <c:v>189.16256157635468</c:v>
                </c:pt>
                <c:pt idx="141">
                  <c:v>189.16256157635468</c:v>
                </c:pt>
                <c:pt idx="142">
                  <c:v>186.94581280788177</c:v>
                </c:pt>
                <c:pt idx="143">
                  <c:v>186.94581280788177</c:v>
                </c:pt>
                <c:pt idx="144">
                  <c:v>183.99014778325125</c:v>
                </c:pt>
                <c:pt idx="145">
                  <c:v>183.99014778325125</c:v>
                </c:pt>
                <c:pt idx="146">
                  <c:v>181.0344827586207</c:v>
                </c:pt>
                <c:pt idx="147">
                  <c:v>180.29556650246306</c:v>
                </c:pt>
                <c:pt idx="148">
                  <c:v>178.07881773399015</c:v>
                </c:pt>
                <c:pt idx="149">
                  <c:v>178.07881773399015</c:v>
                </c:pt>
                <c:pt idx="150">
                  <c:v>176.60098522167488</c:v>
                </c:pt>
                <c:pt idx="151">
                  <c:v>174.38423645320196</c:v>
                </c:pt>
                <c:pt idx="152">
                  <c:v>174.38423645320196</c:v>
                </c:pt>
                <c:pt idx="153">
                  <c:v>172.16748768472905</c:v>
                </c:pt>
                <c:pt idx="154">
                  <c:v>170.68965517241378</c:v>
                </c:pt>
                <c:pt idx="155">
                  <c:v>169.21182266009853</c:v>
                </c:pt>
                <c:pt idx="156">
                  <c:v>169.21182266009853</c:v>
                </c:pt>
                <c:pt idx="157">
                  <c:v>166.25615763546799</c:v>
                </c:pt>
                <c:pt idx="158">
                  <c:v>165.51724137931035</c:v>
                </c:pt>
                <c:pt idx="159">
                  <c:v>164.77832512315271</c:v>
                </c:pt>
                <c:pt idx="160">
                  <c:v>163.30049261083744</c:v>
                </c:pt>
                <c:pt idx="161">
                  <c:v>161.82266009852216</c:v>
                </c:pt>
                <c:pt idx="162">
                  <c:v>160.34482758620689</c:v>
                </c:pt>
                <c:pt idx="163">
                  <c:v>158.12807881773398</c:v>
                </c:pt>
                <c:pt idx="164">
                  <c:v>157.38916256157634</c:v>
                </c:pt>
                <c:pt idx="165">
                  <c:v>155.9113300492611</c:v>
                </c:pt>
                <c:pt idx="166">
                  <c:v>153.69458128078819</c:v>
                </c:pt>
                <c:pt idx="167">
                  <c:v>153.69458128078819</c:v>
                </c:pt>
                <c:pt idx="168">
                  <c:v>151.47783251231527</c:v>
                </c:pt>
                <c:pt idx="169">
                  <c:v>150.73891625615764</c:v>
                </c:pt>
                <c:pt idx="170">
                  <c:v>149.26108374384236</c:v>
                </c:pt>
                <c:pt idx="171">
                  <c:v>148.52216748768473</c:v>
                </c:pt>
                <c:pt idx="172">
                  <c:v>146.30541871921181</c:v>
                </c:pt>
                <c:pt idx="173">
                  <c:v>146.30541871921181</c:v>
                </c:pt>
                <c:pt idx="174">
                  <c:v>144.82758620689654</c:v>
                </c:pt>
                <c:pt idx="175">
                  <c:v>142.61083743842366</c:v>
                </c:pt>
                <c:pt idx="176">
                  <c:v>140.39408866995075</c:v>
                </c:pt>
                <c:pt idx="177">
                  <c:v>140.39408866995075</c:v>
                </c:pt>
                <c:pt idx="178">
                  <c:v>137.4384236453202</c:v>
                </c:pt>
                <c:pt idx="179">
                  <c:v>137.4384236453202</c:v>
                </c:pt>
                <c:pt idx="180">
                  <c:v>135.96059113300493</c:v>
                </c:pt>
                <c:pt idx="181">
                  <c:v>133.74384236453201</c:v>
                </c:pt>
                <c:pt idx="182">
                  <c:v>132.26600985221674</c:v>
                </c:pt>
                <c:pt idx="183">
                  <c:v>131.5270935960591</c:v>
                </c:pt>
                <c:pt idx="184">
                  <c:v>130.04926108374383</c:v>
                </c:pt>
                <c:pt idx="185">
                  <c:v>127.83251231527093</c:v>
                </c:pt>
                <c:pt idx="186">
                  <c:v>127.83251231527093</c:v>
                </c:pt>
                <c:pt idx="187">
                  <c:v>125.61576354679804</c:v>
                </c:pt>
                <c:pt idx="188">
                  <c:v>125.61576354679804</c:v>
                </c:pt>
                <c:pt idx="189">
                  <c:v>121.92118226600985</c:v>
                </c:pt>
                <c:pt idx="190">
                  <c:v>121.92118226600985</c:v>
                </c:pt>
                <c:pt idx="191">
                  <c:v>120.44334975369458</c:v>
                </c:pt>
                <c:pt idx="192">
                  <c:v>118.22660098522168</c:v>
                </c:pt>
                <c:pt idx="193">
                  <c:v>118.22660098522168</c:v>
                </c:pt>
                <c:pt idx="194">
                  <c:v>116.74876847290641</c:v>
                </c:pt>
                <c:pt idx="195">
                  <c:v>114.53201970443349</c:v>
                </c:pt>
                <c:pt idx="196">
                  <c:v>113.79310344827586</c:v>
                </c:pt>
                <c:pt idx="197">
                  <c:v>110.83743842364532</c:v>
                </c:pt>
                <c:pt idx="198">
                  <c:v>110.83743842364532</c:v>
                </c:pt>
                <c:pt idx="199">
                  <c:v>107.88177339901478</c:v>
                </c:pt>
                <c:pt idx="200">
                  <c:v>107.88177339901478</c:v>
                </c:pt>
                <c:pt idx="201">
                  <c:v>105.66502463054188</c:v>
                </c:pt>
                <c:pt idx="202">
                  <c:v>105.66502463054188</c:v>
                </c:pt>
                <c:pt idx="203">
                  <c:v>104.1871921182266</c:v>
                </c:pt>
                <c:pt idx="204">
                  <c:v>101.97044334975369</c:v>
                </c:pt>
                <c:pt idx="205">
                  <c:v>100.49261083743842</c:v>
                </c:pt>
                <c:pt idx="206">
                  <c:v>99.014778325123146</c:v>
                </c:pt>
                <c:pt idx="207">
                  <c:v>97.536945812807886</c:v>
                </c:pt>
                <c:pt idx="208">
                  <c:v>96.059113300492612</c:v>
                </c:pt>
                <c:pt idx="209">
                  <c:v>96.059113300492612</c:v>
                </c:pt>
                <c:pt idx="210">
                  <c:v>93.103448275862064</c:v>
                </c:pt>
                <c:pt idx="211">
                  <c:v>92.364532019704427</c:v>
                </c:pt>
                <c:pt idx="212">
                  <c:v>92.364532019704427</c:v>
                </c:pt>
                <c:pt idx="213">
                  <c:v>87.931034482758619</c:v>
                </c:pt>
                <c:pt idx="214">
                  <c:v>88.669950738916256</c:v>
                </c:pt>
                <c:pt idx="215">
                  <c:v>87.931034482758619</c:v>
                </c:pt>
                <c:pt idx="216">
                  <c:v>85.714285714285708</c:v>
                </c:pt>
                <c:pt idx="217">
                  <c:v>83.497536945812811</c:v>
                </c:pt>
                <c:pt idx="218">
                  <c:v>82.758620689655174</c:v>
                </c:pt>
                <c:pt idx="219">
                  <c:v>80.541871921182263</c:v>
                </c:pt>
                <c:pt idx="220">
                  <c:v>77.58620689655173</c:v>
                </c:pt>
                <c:pt idx="221">
                  <c:v>76.108374384236456</c:v>
                </c:pt>
                <c:pt idx="222">
                  <c:v>74.630541871921181</c:v>
                </c:pt>
                <c:pt idx="223">
                  <c:v>71.674876847290633</c:v>
                </c:pt>
                <c:pt idx="224">
                  <c:v>70.197044334975374</c:v>
                </c:pt>
                <c:pt idx="225">
                  <c:v>68.7192118226601</c:v>
                </c:pt>
                <c:pt idx="226">
                  <c:v>67.241379310344826</c:v>
                </c:pt>
                <c:pt idx="227">
                  <c:v>66.502463054187189</c:v>
                </c:pt>
                <c:pt idx="228">
                  <c:v>64.285714285714292</c:v>
                </c:pt>
                <c:pt idx="229">
                  <c:v>64.285714285714292</c:v>
                </c:pt>
                <c:pt idx="230">
                  <c:v>62.068965517241381</c:v>
                </c:pt>
                <c:pt idx="231">
                  <c:v>61.330049261083744</c:v>
                </c:pt>
                <c:pt idx="232">
                  <c:v>59.85221674876847</c:v>
                </c:pt>
                <c:pt idx="233">
                  <c:v>57.635467980295566</c:v>
                </c:pt>
                <c:pt idx="234">
                  <c:v>57.635467980295566</c:v>
                </c:pt>
                <c:pt idx="235">
                  <c:v>54.679802955665025</c:v>
                </c:pt>
                <c:pt idx="236">
                  <c:v>54.679802955665025</c:v>
                </c:pt>
                <c:pt idx="237">
                  <c:v>51.724137931034484</c:v>
                </c:pt>
                <c:pt idx="238">
                  <c:v>51.724137931034484</c:v>
                </c:pt>
                <c:pt idx="239">
                  <c:v>49.507389162561573</c:v>
                </c:pt>
                <c:pt idx="240">
                  <c:v>48.768472906403943</c:v>
                </c:pt>
                <c:pt idx="241">
                  <c:v>47.290640394088669</c:v>
                </c:pt>
                <c:pt idx="242">
                  <c:v>45.812807881773402</c:v>
                </c:pt>
                <c:pt idx="243">
                  <c:v>44.334975369458128</c:v>
                </c:pt>
                <c:pt idx="244">
                  <c:v>41.379310344827587</c:v>
                </c:pt>
                <c:pt idx="245">
                  <c:v>39.901477832512313</c:v>
                </c:pt>
                <c:pt idx="246">
                  <c:v>37.684729064039409</c:v>
                </c:pt>
                <c:pt idx="247">
                  <c:v>37.684729064039409</c:v>
                </c:pt>
                <c:pt idx="248">
                  <c:v>35.467980295566505</c:v>
                </c:pt>
                <c:pt idx="249">
                  <c:v>35.467980295566505</c:v>
                </c:pt>
                <c:pt idx="250">
                  <c:v>33.990147783251231</c:v>
                </c:pt>
                <c:pt idx="251">
                  <c:v>31.773399014778324</c:v>
                </c:pt>
                <c:pt idx="252">
                  <c:v>31.773399014778324</c:v>
                </c:pt>
                <c:pt idx="253">
                  <c:v>29.55665024630542</c:v>
                </c:pt>
                <c:pt idx="254">
                  <c:v>28.817733990147783</c:v>
                </c:pt>
                <c:pt idx="255">
                  <c:v>26.600985221674875</c:v>
                </c:pt>
                <c:pt idx="256">
                  <c:v>25.123152709359605</c:v>
                </c:pt>
                <c:pt idx="257">
                  <c:v>24.384236453201972</c:v>
                </c:pt>
                <c:pt idx="258">
                  <c:v>22.167487684729064</c:v>
                </c:pt>
                <c:pt idx="259">
                  <c:v>22.167487684729064</c:v>
                </c:pt>
                <c:pt idx="260">
                  <c:v>19.950738916256157</c:v>
                </c:pt>
                <c:pt idx="261">
                  <c:v>18.472906403940886</c:v>
                </c:pt>
                <c:pt idx="262">
                  <c:v>16.995073891625616</c:v>
                </c:pt>
                <c:pt idx="263">
                  <c:v>16.995073891625616</c:v>
                </c:pt>
                <c:pt idx="264">
                  <c:v>14.77832512315271</c:v>
                </c:pt>
                <c:pt idx="265">
                  <c:v>14.039408866995075</c:v>
                </c:pt>
                <c:pt idx="266">
                  <c:v>13.300492610837438</c:v>
                </c:pt>
                <c:pt idx="267">
                  <c:v>11.822660098522167</c:v>
                </c:pt>
                <c:pt idx="268">
                  <c:v>11.083743842364532</c:v>
                </c:pt>
                <c:pt idx="269">
                  <c:v>8.8669950738916263</c:v>
                </c:pt>
                <c:pt idx="270">
                  <c:v>8.1280788177339893</c:v>
                </c:pt>
                <c:pt idx="271">
                  <c:v>5.9113300492610836</c:v>
                </c:pt>
                <c:pt idx="272">
                  <c:v>5.1724137931034484</c:v>
                </c:pt>
                <c:pt idx="273">
                  <c:v>3.6945812807881775</c:v>
                </c:pt>
                <c:pt idx="274">
                  <c:v>2.9556650246305418</c:v>
                </c:pt>
                <c:pt idx="275">
                  <c:v>1.4778325123152709</c:v>
                </c:pt>
                <c:pt idx="276">
                  <c:v>0</c:v>
                </c:pt>
                <c:pt idx="277">
                  <c:v>0</c:v>
                </c:pt>
                <c:pt idx="278">
                  <c:v>91.625615763546804</c:v>
                </c:pt>
                <c:pt idx="279">
                  <c:v>185.46798029556649</c:v>
                </c:pt>
                <c:pt idx="280">
                  <c:v>184.72906403940885</c:v>
                </c:pt>
                <c:pt idx="281">
                  <c:v>181.0344827586207</c:v>
                </c:pt>
                <c:pt idx="282">
                  <c:v>179.55665024630542</c:v>
                </c:pt>
                <c:pt idx="283">
                  <c:v>177.33990147783251</c:v>
                </c:pt>
                <c:pt idx="284">
                  <c:v>176.60098522167488</c:v>
                </c:pt>
                <c:pt idx="285">
                  <c:v>176.60098522167488</c:v>
                </c:pt>
                <c:pt idx="286">
                  <c:v>173.64532019704433</c:v>
                </c:pt>
                <c:pt idx="287">
                  <c:v>172.16748768472905</c:v>
                </c:pt>
                <c:pt idx="288">
                  <c:v>172.16748768472905</c:v>
                </c:pt>
                <c:pt idx="289">
                  <c:v>170.68965517241378</c:v>
                </c:pt>
                <c:pt idx="290">
                  <c:v>169.21182266009853</c:v>
                </c:pt>
                <c:pt idx="291">
                  <c:v>166.25615763546799</c:v>
                </c:pt>
                <c:pt idx="292">
                  <c:v>165.51724137931035</c:v>
                </c:pt>
                <c:pt idx="293">
                  <c:v>164.03940886699507</c:v>
                </c:pt>
                <c:pt idx="294">
                  <c:v>162.5615763546798</c:v>
                </c:pt>
                <c:pt idx="295">
                  <c:v>160.34482758620689</c:v>
                </c:pt>
                <c:pt idx="296">
                  <c:v>158.12807881773398</c:v>
                </c:pt>
                <c:pt idx="297">
                  <c:v>158.12807881773398</c:v>
                </c:pt>
                <c:pt idx="298">
                  <c:v>156.65024630541873</c:v>
                </c:pt>
                <c:pt idx="299">
                  <c:v>154.43349753694582</c:v>
                </c:pt>
                <c:pt idx="300">
                  <c:v>154.43349753694582</c:v>
                </c:pt>
                <c:pt idx="301">
                  <c:v>152.21674876847291</c:v>
                </c:pt>
                <c:pt idx="302">
                  <c:v>150</c:v>
                </c:pt>
                <c:pt idx="303">
                  <c:v>149.26108374384236</c:v>
                </c:pt>
                <c:pt idx="304">
                  <c:v>148.52216748768473</c:v>
                </c:pt>
                <c:pt idx="305">
                  <c:v>145.56650246305418</c:v>
                </c:pt>
                <c:pt idx="306">
                  <c:v>144.0886699507389</c:v>
                </c:pt>
                <c:pt idx="307">
                  <c:v>141.87192118226602</c:v>
                </c:pt>
                <c:pt idx="308">
                  <c:v>140.39408866995075</c:v>
                </c:pt>
                <c:pt idx="309">
                  <c:v>138.91625615763547</c:v>
                </c:pt>
                <c:pt idx="310">
                  <c:v>136.69950738916256</c:v>
                </c:pt>
                <c:pt idx="311">
                  <c:v>134.48275862068965</c:v>
                </c:pt>
                <c:pt idx="312">
                  <c:v>134.48275862068965</c:v>
                </c:pt>
                <c:pt idx="313">
                  <c:v>131.5270935960591</c:v>
                </c:pt>
                <c:pt idx="314">
                  <c:v>131.5270935960591</c:v>
                </c:pt>
                <c:pt idx="315">
                  <c:v>129.31034482758622</c:v>
                </c:pt>
                <c:pt idx="316">
                  <c:v>127.0935960591133</c:v>
                </c:pt>
                <c:pt idx="317">
                  <c:v>125.61576354679804</c:v>
                </c:pt>
                <c:pt idx="318">
                  <c:v>124.13793103448276</c:v>
                </c:pt>
                <c:pt idx="319">
                  <c:v>122.66009852216749</c:v>
                </c:pt>
                <c:pt idx="320">
                  <c:v>120.44334975369458</c:v>
                </c:pt>
                <c:pt idx="321">
                  <c:v>120.44334975369458</c:v>
                </c:pt>
                <c:pt idx="322">
                  <c:v>118.22660098522168</c:v>
                </c:pt>
                <c:pt idx="323">
                  <c:v>116.74876847290641</c:v>
                </c:pt>
                <c:pt idx="324">
                  <c:v>115.27093596059113</c:v>
                </c:pt>
                <c:pt idx="325">
                  <c:v>113.05418719211822</c:v>
                </c:pt>
                <c:pt idx="326">
                  <c:v>113.05418719211822</c:v>
                </c:pt>
                <c:pt idx="327">
                  <c:v>110.83743842364532</c:v>
                </c:pt>
                <c:pt idx="328">
                  <c:v>108.62068965517241</c:v>
                </c:pt>
                <c:pt idx="329">
                  <c:v>108.62068965517241</c:v>
                </c:pt>
                <c:pt idx="330">
                  <c:v>104.1871921182266</c:v>
                </c:pt>
                <c:pt idx="331">
                  <c:v>103.44827586206897</c:v>
                </c:pt>
                <c:pt idx="332">
                  <c:v>103.44827586206897</c:v>
                </c:pt>
                <c:pt idx="333">
                  <c:v>101.97044334975369</c:v>
                </c:pt>
                <c:pt idx="334">
                  <c:v>99.753694581280783</c:v>
                </c:pt>
                <c:pt idx="335">
                  <c:v>98.275862068965523</c:v>
                </c:pt>
                <c:pt idx="336">
                  <c:v>97.536945812807886</c:v>
                </c:pt>
                <c:pt idx="337">
                  <c:v>96.798029556650249</c:v>
                </c:pt>
                <c:pt idx="338">
                  <c:v>96.059113300492612</c:v>
                </c:pt>
                <c:pt idx="339">
                  <c:v>93.103448275862064</c:v>
                </c:pt>
                <c:pt idx="340">
                  <c:v>90.886699507389167</c:v>
                </c:pt>
                <c:pt idx="341">
                  <c:v>90.14778325123153</c:v>
                </c:pt>
                <c:pt idx="342">
                  <c:v>87.931034482758619</c:v>
                </c:pt>
                <c:pt idx="343">
                  <c:v>86.453201970443345</c:v>
                </c:pt>
                <c:pt idx="344">
                  <c:v>84.236453201970448</c:v>
                </c:pt>
                <c:pt idx="345">
                  <c:v>84.236453201970448</c:v>
                </c:pt>
                <c:pt idx="346">
                  <c:v>82.019704433497537</c:v>
                </c:pt>
                <c:pt idx="347">
                  <c:v>50.985221674876847</c:v>
                </c:pt>
                <c:pt idx="348">
                  <c:v>25.123152709359605</c:v>
                </c:pt>
                <c:pt idx="349">
                  <c:v>17.733990147783253</c:v>
                </c:pt>
                <c:pt idx="350">
                  <c:v>17.733990147783253</c:v>
                </c:pt>
                <c:pt idx="351">
                  <c:v>19.211822660098523</c:v>
                </c:pt>
                <c:pt idx="352">
                  <c:v>18.472906403940886</c:v>
                </c:pt>
                <c:pt idx="353">
                  <c:v>17.733990147783253</c:v>
                </c:pt>
                <c:pt idx="354">
                  <c:v>17.733990147783253</c:v>
                </c:pt>
                <c:pt idx="355">
                  <c:v>17.733990147783253</c:v>
                </c:pt>
                <c:pt idx="356">
                  <c:v>16.995073891625616</c:v>
                </c:pt>
                <c:pt idx="357">
                  <c:v>16.256157635467979</c:v>
                </c:pt>
                <c:pt idx="358">
                  <c:v>15.517241379310345</c:v>
                </c:pt>
                <c:pt idx="359">
                  <c:v>14.77832512315271</c:v>
                </c:pt>
                <c:pt idx="360">
                  <c:v>38.423645320197046</c:v>
                </c:pt>
                <c:pt idx="361">
                  <c:v>38.423645320197046</c:v>
                </c:pt>
                <c:pt idx="362">
                  <c:v>36.206896551724135</c:v>
                </c:pt>
                <c:pt idx="363">
                  <c:v>35.467980295566505</c:v>
                </c:pt>
                <c:pt idx="364">
                  <c:v>33.251231527093594</c:v>
                </c:pt>
                <c:pt idx="365">
                  <c:v>32.512315270935957</c:v>
                </c:pt>
                <c:pt idx="366">
                  <c:v>32.512315270935957</c:v>
                </c:pt>
                <c:pt idx="367">
                  <c:v>30.295566502463053</c:v>
                </c:pt>
                <c:pt idx="368">
                  <c:v>29.55665024630542</c:v>
                </c:pt>
                <c:pt idx="369">
                  <c:v>28.817733990147783</c:v>
                </c:pt>
                <c:pt idx="370">
                  <c:v>28.078817733990149</c:v>
                </c:pt>
                <c:pt idx="371">
                  <c:v>28.078817733990149</c:v>
                </c:pt>
                <c:pt idx="372">
                  <c:v>25.862068965517242</c:v>
                </c:pt>
                <c:pt idx="373">
                  <c:v>25.123152709359605</c:v>
                </c:pt>
                <c:pt idx="374">
                  <c:v>25.123152709359605</c:v>
                </c:pt>
                <c:pt idx="375">
                  <c:v>22.906403940886701</c:v>
                </c:pt>
                <c:pt idx="376">
                  <c:v>23.645320197044335</c:v>
                </c:pt>
                <c:pt idx="377">
                  <c:v>22.906403940886701</c:v>
                </c:pt>
                <c:pt idx="378">
                  <c:v>22.167487684729064</c:v>
                </c:pt>
                <c:pt idx="379">
                  <c:v>21.428571428571427</c:v>
                </c:pt>
                <c:pt idx="380">
                  <c:v>20.689655172413794</c:v>
                </c:pt>
                <c:pt idx="381">
                  <c:v>19.950738916256157</c:v>
                </c:pt>
                <c:pt idx="382">
                  <c:v>19.211822660098523</c:v>
                </c:pt>
                <c:pt idx="383">
                  <c:v>17.733990147783253</c:v>
                </c:pt>
                <c:pt idx="384">
                  <c:v>16.995073891625616</c:v>
                </c:pt>
                <c:pt idx="385">
                  <c:v>16.256157635467979</c:v>
                </c:pt>
                <c:pt idx="386">
                  <c:v>14.039408866995075</c:v>
                </c:pt>
                <c:pt idx="387">
                  <c:v>13.300492610837438</c:v>
                </c:pt>
                <c:pt idx="388">
                  <c:v>12.561576354679802</c:v>
                </c:pt>
                <c:pt idx="389">
                  <c:v>11.822660098522167</c:v>
                </c:pt>
                <c:pt idx="390">
                  <c:v>11.822660098522167</c:v>
                </c:pt>
                <c:pt idx="391">
                  <c:v>9.6059113300492616</c:v>
                </c:pt>
                <c:pt idx="392">
                  <c:v>8.8669950738916263</c:v>
                </c:pt>
                <c:pt idx="393">
                  <c:v>8.1280788177339893</c:v>
                </c:pt>
                <c:pt idx="394">
                  <c:v>6.6502463054187189</c:v>
                </c:pt>
                <c:pt idx="395">
                  <c:v>5.1724137931034484</c:v>
                </c:pt>
                <c:pt idx="396">
                  <c:v>4.4334975369458132</c:v>
                </c:pt>
                <c:pt idx="397">
                  <c:v>2.9556650246305418</c:v>
                </c:pt>
                <c:pt idx="398">
                  <c:v>1.4778325123152709</c:v>
                </c:pt>
                <c:pt idx="399">
                  <c:v>1.4778325123152709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32.512315270935957</c:v>
                </c:pt>
                <c:pt idx="405">
                  <c:v>217.24137931034483</c:v>
                </c:pt>
                <c:pt idx="406">
                  <c:v>215.02463054187191</c:v>
                </c:pt>
                <c:pt idx="407">
                  <c:v>212.807881773399</c:v>
                </c:pt>
                <c:pt idx="408">
                  <c:v>211.33004926108376</c:v>
                </c:pt>
                <c:pt idx="409">
                  <c:v>209.85221674876848</c:v>
                </c:pt>
                <c:pt idx="410">
                  <c:v>208.37438423645321</c:v>
                </c:pt>
                <c:pt idx="411">
                  <c:v>206.1576354679803</c:v>
                </c:pt>
                <c:pt idx="412">
                  <c:v>203.20197044334975</c:v>
                </c:pt>
                <c:pt idx="413">
                  <c:v>203.20197044334975</c:v>
                </c:pt>
                <c:pt idx="414">
                  <c:v>201.72413793103448</c:v>
                </c:pt>
                <c:pt idx="415">
                  <c:v>200.2463054187192</c:v>
                </c:pt>
                <c:pt idx="416">
                  <c:v>198.76847290640393</c:v>
                </c:pt>
                <c:pt idx="417">
                  <c:v>197.29064039408868</c:v>
                </c:pt>
                <c:pt idx="418">
                  <c:v>195.81280788177341</c:v>
                </c:pt>
                <c:pt idx="419">
                  <c:v>194.33497536945814</c:v>
                </c:pt>
                <c:pt idx="420">
                  <c:v>192.11822660098522</c:v>
                </c:pt>
                <c:pt idx="421">
                  <c:v>190.64039408866995</c:v>
                </c:pt>
                <c:pt idx="422">
                  <c:v>189.16256157635468</c:v>
                </c:pt>
                <c:pt idx="423">
                  <c:v>187.6847290640394</c:v>
                </c:pt>
                <c:pt idx="424">
                  <c:v>186.20689655172413</c:v>
                </c:pt>
                <c:pt idx="425">
                  <c:v>184.72906403940885</c:v>
                </c:pt>
                <c:pt idx="426">
                  <c:v>182.51231527093597</c:v>
                </c:pt>
                <c:pt idx="427">
                  <c:v>182.51231527093597</c:v>
                </c:pt>
                <c:pt idx="428">
                  <c:v>181.0344827586207</c:v>
                </c:pt>
                <c:pt idx="429">
                  <c:v>179.55665024630542</c:v>
                </c:pt>
                <c:pt idx="430">
                  <c:v>177.33990147783251</c:v>
                </c:pt>
                <c:pt idx="431">
                  <c:v>175.86206896551724</c:v>
                </c:pt>
                <c:pt idx="432">
                  <c:v>173.64532019704433</c:v>
                </c:pt>
                <c:pt idx="433">
                  <c:v>172.16748768472905</c:v>
                </c:pt>
                <c:pt idx="434">
                  <c:v>172.16748768472905</c:v>
                </c:pt>
                <c:pt idx="435">
                  <c:v>170.68965517241378</c:v>
                </c:pt>
                <c:pt idx="436">
                  <c:v>169.21182266009853</c:v>
                </c:pt>
                <c:pt idx="437">
                  <c:v>167.73399014778326</c:v>
                </c:pt>
                <c:pt idx="438">
                  <c:v>165.51724137931035</c:v>
                </c:pt>
                <c:pt idx="439">
                  <c:v>165.51724137931035</c:v>
                </c:pt>
                <c:pt idx="440">
                  <c:v>164.03940886699507</c:v>
                </c:pt>
                <c:pt idx="441">
                  <c:v>161.82266009852216</c:v>
                </c:pt>
                <c:pt idx="442">
                  <c:v>161.82266009852216</c:v>
                </c:pt>
                <c:pt idx="443">
                  <c:v>158.86699507389162</c:v>
                </c:pt>
                <c:pt idx="444">
                  <c:v>157.38916256157634</c:v>
                </c:pt>
                <c:pt idx="445">
                  <c:v>155.17241379310346</c:v>
                </c:pt>
                <c:pt idx="446">
                  <c:v>154.43349753694582</c:v>
                </c:pt>
                <c:pt idx="447">
                  <c:v>154.43349753694582</c:v>
                </c:pt>
                <c:pt idx="448">
                  <c:v>152.21674876847291</c:v>
                </c:pt>
                <c:pt idx="449">
                  <c:v>150</c:v>
                </c:pt>
                <c:pt idx="450">
                  <c:v>149.26108374384236</c:v>
                </c:pt>
                <c:pt idx="451">
                  <c:v>147.04433497536945</c:v>
                </c:pt>
                <c:pt idx="452">
                  <c:v>146.30541871921181</c:v>
                </c:pt>
                <c:pt idx="453">
                  <c:v>146.30541871921181</c:v>
                </c:pt>
                <c:pt idx="454">
                  <c:v>143.34975369458127</c:v>
                </c:pt>
                <c:pt idx="455">
                  <c:v>142.61083743842366</c:v>
                </c:pt>
                <c:pt idx="456">
                  <c:v>140.39408866995075</c:v>
                </c:pt>
                <c:pt idx="457">
                  <c:v>139.65517241379311</c:v>
                </c:pt>
                <c:pt idx="458">
                  <c:v>136.69950738916256</c:v>
                </c:pt>
                <c:pt idx="459">
                  <c:v>135.96059113300493</c:v>
                </c:pt>
                <c:pt idx="460">
                  <c:v>134.48275862068965</c:v>
                </c:pt>
                <c:pt idx="461">
                  <c:v>132.26600985221674</c:v>
                </c:pt>
                <c:pt idx="462">
                  <c:v>131.5270935960591</c:v>
                </c:pt>
                <c:pt idx="463">
                  <c:v>129.31034482758622</c:v>
                </c:pt>
                <c:pt idx="464">
                  <c:v>128.57142857142858</c:v>
                </c:pt>
                <c:pt idx="465">
                  <c:v>127.83251231527093</c:v>
                </c:pt>
                <c:pt idx="466">
                  <c:v>125.61576354679804</c:v>
                </c:pt>
                <c:pt idx="467">
                  <c:v>124.13793103448276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885312"/>
        <c:axId val="109895680"/>
      </c:scatterChart>
      <c:valAx>
        <c:axId val="109885312"/>
        <c:scaling>
          <c:orientation val="minMax"/>
          <c:max val="9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Travel Time in Hours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9895680"/>
        <c:crosses val="autoZero"/>
        <c:crossBetween val="midCat"/>
        <c:majorUnit val="0.5"/>
      </c:valAx>
      <c:valAx>
        <c:axId val="1098956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Range (max observed)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98853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/>
          </c:spPr>
          <c:marker>
            <c:symbol val="none"/>
          </c:marker>
          <c:xVal>
            <c:numRef>
              <c:f>'raw-MPH'!$D$2:$D$469</c:f>
              <c:numCache>
                <c:formatCode>General</c:formatCode>
                <c:ptCount val="468"/>
                <c:pt idx="0">
                  <c:v>1.1516314779270633</c:v>
                </c:pt>
                <c:pt idx="1">
                  <c:v>2.3032629558541267</c:v>
                </c:pt>
                <c:pt idx="2">
                  <c:v>3.45489443378119</c:v>
                </c:pt>
                <c:pt idx="3">
                  <c:v>4.6065259117082533</c:v>
                </c:pt>
                <c:pt idx="4">
                  <c:v>5.7581573896353166</c:v>
                </c:pt>
                <c:pt idx="5">
                  <c:v>6.90978886756238</c:v>
                </c:pt>
                <c:pt idx="6">
                  <c:v>8.0614203454894433</c:v>
                </c:pt>
                <c:pt idx="7">
                  <c:v>9.2130518234165066</c:v>
                </c:pt>
                <c:pt idx="8">
                  <c:v>10.36468330134357</c:v>
                </c:pt>
                <c:pt idx="9">
                  <c:v>11.516314779270633</c:v>
                </c:pt>
                <c:pt idx="10">
                  <c:v>12.667946257197697</c:v>
                </c:pt>
                <c:pt idx="11">
                  <c:v>13.81957773512476</c:v>
                </c:pt>
                <c:pt idx="12">
                  <c:v>14.971209213051823</c:v>
                </c:pt>
                <c:pt idx="13">
                  <c:v>16.122840690978887</c:v>
                </c:pt>
                <c:pt idx="14">
                  <c:v>17.274472168905952</c:v>
                </c:pt>
                <c:pt idx="15">
                  <c:v>18.426103646833013</c:v>
                </c:pt>
                <c:pt idx="16">
                  <c:v>19.577735124760078</c:v>
                </c:pt>
                <c:pt idx="17">
                  <c:v>20.72936660268714</c:v>
                </c:pt>
                <c:pt idx="18">
                  <c:v>21.880998080614205</c:v>
                </c:pt>
                <c:pt idx="19">
                  <c:v>23.032629558541267</c:v>
                </c:pt>
                <c:pt idx="20">
                  <c:v>24.184261036468332</c:v>
                </c:pt>
                <c:pt idx="21">
                  <c:v>25.335892514395393</c:v>
                </c:pt>
                <c:pt idx="22">
                  <c:v>26.487523992322458</c:v>
                </c:pt>
                <c:pt idx="23">
                  <c:v>27.63915547024952</c:v>
                </c:pt>
                <c:pt idx="24">
                  <c:v>28.790786948176585</c:v>
                </c:pt>
                <c:pt idx="25">
                  <c:v>29.942418426103647</c:v>
                </c:pt>
                <c:pt idx="26">
                  <c:v>31.094049904030712</c:v>
                </c:pt>
                <c:pt idx="27">
                  <c:v>32.245681381957773</c:v>
                </c:pt>
                <c:pt idx="28">
                  <c:v>33.397312859884835</c:v>
                </c:pt>
                <c:pt idx="29">
                  <c:v>34.548944337811903</c:v>
                </c:pt>
                <c:pt idx="30">
                  <c:v>35.700575815738965</c:v>
                </c:pt>
                <c:pt idx="31">
                  <c:v>36.852207293666027</c:v>
                </c:pt>
                <c:pt idx="32">
                  <c:v>38.003838771593088</c:v>
                </c:pt>
                <c:pt idx="33">
                  <c:v>39.155470249520157</c:v>
                </c:pt>
                <c:pt idx="34">
                  <c:v>40.307101727447218</c:v>
                </c:pt>
                <c:pt idx="35">
                  <c:v>41.45873320537428</c:v>
                </c:pt>
                <c:pt idx="36">
                  <c:v>42.610364683301341</c:v>
                </c:pt>
                <c:pt idx="37">
                  <c:v>43.76199616122841</c:v>
                </c:pt>
                <c:pt idx="38">
                  <c:v>44.913627639155472</c:v>
                </c:pt>
                <c:pt idx="39">
                  <c:v>46.065259117082533</c:v>
                </c:pt>
                <c:pt idx="40">
                  <c:v>47.216890595009595</c:v>
                </c:pt>
                <c:pt idx="41">
                  <c:v>48.368522072936663</c:v>
                </c:pt>
                <c:pt idx="42">
                  <c:v>49.520153550863725</c:v>
                </c:pt>
                <c:pt idx="43">
                  <c:v>50.671785028790786</c:v>
                </c:pt>
                <c:pt idx="44">
                  <c:v>51.823416506717848</c:v>
                </c:pt>
                <c:pt idx="45">
                  <c:v>52.975047984644917</c:v>
                </c:pt>
                <c:pt idx="46">
                  <c:v>54.126679462571978</c:v>
                </c:pt>
                <c:pt idx="47">
                  <c:v>55.27831094049904</c:v>
                </c:pt>
                <c:pt idx="48">
                  <c:v>56.429942418426101</c:v>
                </c:pt>
                <c:pt idx="49">
                  <c:v>57.58157389635317</c:v>
                </c:pt>
                <c:pt idx="50">
                  <c:v>58.733205374280232</c:v>
                </c:pt>
                <c:pt idx="51">
                  <c:v>59.884836852207293</c:v>
                </c:pt>
                <c:pt idx="52">
                  <c:v>61.036468330134355</c:v>
                </c:pt>
                <c:pt idx="53">
                  <c:v>62.188099808061423</c:v>
                </c:pt>
                <c:pt idx="54">
                  <c:v>63.339731285988485</c:v>
                </c:pt>
                <c:pt idx="55">
                  <c:v>64.491362763915546</c:v>
                </c:pt>
                <c:pt idx="56">
                  <c:v>65.642994241842615</c:v>
                </c:pt>
                <c:pt idx="57">
                  <c:v>66.79462571976967</c:v>
                </c:pt>
                <c:pt idx="58">
                  <c:v>67.946257197696738</c:v>
                </c:pt>
                <c:pt idx="59">
                  <c:v>69.097888675623807</c:v>
                </c:pt>
                <c:pt idx="60">
                  <c:v>70.249520153550861</c:v>
                </c:pt>
                <c:pt idx="61">
                  <c:v>71.40115163147793</c:v>
                </c:pt>
                <c:pt idx="62">
                  <c:v>72.552783109404984</c:v>
                </c:pt>
                <c:pt idx="63">
                  <c:v>73.704414587332053</c:v>
                </c:pt>
                <c:pt idx="64">
                  <c:v>74.856046065259122</c:v>
                </c:pt>
                <c:pt idx="65">
                  <c:v>76.007677543186176</c:v>
                </c:pt>
                <c:pt idx="66">
                  <c:v>77.159309021113245</c:v>
                </c:pt>
                <c:pt idx="67">
                  <c:v>78.310940499040314</c:v>
                </c:pt>
                <c:pt idx="68">
                  <c:v>79.462571976967368</c:v>
                </c:pt>
                <c:pt idx="69">
                  <c:v>80.614203454894437</c:v>
                </c:pt>
                <c:pt idx="70">
                  <c:v>81.765834932821491</c:v>
                </c:pt>
                <c:pt idx="71">
                  <c:v>82.91746641074856</c:v>
                </c:pt>
                <c:pt idx="72">
                  <c:v>84.069097888675628</c:v>
                </c:pt>
                <c:pt idx="73">
                  <c:v>85.220729366602683</c:v>
                </c:pt>
                <c:pt idx="74">
                  <c:v>86.372360844529751</c:v>
                </c:pt>
                <c:pt idx="75">
                  <c:v>87.52399232245682</c:v>
                </c:pt>
                <c:pt idx="76">
                  <c:v>88.675623800383875</c:v>
                </c:pt>
                <c:pt idx="77">
                  <c:v>89.827255278310943</c:v>
                </c:pt>
                <c:pt idx="78">
                  <c:v>90.978886756237998</c:v>
                </c:pt>
                <c:pt idx="79">
                  <c:v>92.130518234165066</c:v>
                </c:pt>
                <c:pt idx="80">
                  <c:v>93.282149712092135</c:v>
                </c:pt>
                <c:pt idx="81">
                  <c:v>94.433781190019189</c:v>
                </c:pt>
                <c:pt idx="82">
                  <c:v>95.585412667946258</c:v>
                </c:pt>
                <c:pt idx="83">
                  <c:v>96.737044145873327</c:v>
                </c:pt>
                <c:pt idx="84">
                  <c:v>97.888675623800381</c:v>
                </c:pt>
                <c:pt idx="85">
                  <c:v>99.04030710172745</c:v>
                </c:pt>
                <c:pt idx="86">
                  <c:v>100.1919385796545</c:v>
                </c:pt>
                <c:pt idx="87">
                  <c:v>101.34357005758157</c:v>
                </c:pt>
                <c:pt idx="88">
                  <c:v>102.49520153550864</c:v>
                </c:pt>
                <c:pt idx="89">
                  <c:v>103.6468330134357</c:v>
                </c:pt>
                <c:pt idx="90">
                  <c:v>104.79846449136276</c:v>
                </c:pt>
                <c:pt idx="91">
                  <c:v>105.95009596928983</c:v>
                </c:pt>
                <c:pt idx="92">
                  <c:v>107.10172744721689</c:v>
                </c:pt>
                <c:pt idx="93">
                  <c:v>108.25335892514396</c:v>
                </c:pt>
                <c:pt idx="94">
                  <c:v>109.40499040307101</c:v>
                </c:pt>
                <c:pt idx="95">
                  <c:v>110.55662188099808</c:v>
                </c:pt>
                <c:pt idx="96">
                  <c:v>111.70825335892515</c:v>
                </c:pt>
                <c:pt idx="97">
                  <c:v>112.8598848368522</c:v>
                </c:pt>
                <c:pt idx="98">
                  <c:v>114.01151631477927</c:v>
                </c:pt>
                <c:pt idx="99">
                  <c:v>115.16314779270634</c:v>
                </c:pt>
                <c:pt idx="100">
                  <c:v>116.31477927063339</c:v>
                </c:pt>
                <c:pt idx="101">
                  <c:v>117.46641074856046</c:v>
                </c:pt>
                <c:pt idx="102">
                  <c:v>118.61804222648752</c:v>
                </c:pt>
                <c:pt idx="103">
                  <c:v>119.76967370441459</c:v>
                </c:pt>
                <c:pt idx="104">
                  <c:v>120.92130518234165</c:v>
                </c:pt>
                <c:pt idx="105">
                  <c:v>122.07293666026871</c:v>
                </c:pt>
                <c:pt idx="106">
                  <c:v>123.22456813819578</c:v>
                </c:pt>
                <c:pt idx="107">
                  <c:v>124.37619961612285</c:v>
                </c:pt>
                <c:pt idx="108">
                  <c:v>125.5278310940499</c:v>
                </c:pt>
                <c:pt idx="109">
                  <c:v>126.67946257197697</c:v>
                </c:pt>
                <c:pt idx="110">
                  <c:v>127.83109404990402</c:v>
                </c:pt>
                <c:pt idx="111">
                  <c:v>128.98272552783109</c:v>
                </c:pt>
                <c:pt idx="112">
                  <c:v>130.13435700575815</c:v>
                </c:pt>
                <c:pt idx="113">
                  <c:v>131.28598848368523</c:v>
                </c:pt>
                <c:pt idx="114">
                  <c:v>132.43761996161228</c:v>
                </c:pt>
                <c:pt idx="115">
                  <c:v>133.58925143953934</c:v>
                </c:pt>
                <c:pt idx="116">
                  <c:v>134.74088291746642</c:v>
                </c:pt>
                <c:pt idx="117">
                  <c:v>135.89251439539348</c:v>
                </c:pt>
                <c:pt idx="118">
                  <c:v>137.04414587332053</c:v>
                </c:pt>
                <c:pt idx="119">
                  <c:v>138.19577735124761</c:v>
                </c:pt>
                <c:pt idx="120">
                  <c:v>139.34740882917467</c:v>
                </c:pt>
                <c:pt idx="121">
                  <c:v>140.49904030710172</c:v>
                </c:pt>
                <c:pt idx="122">
                  <c:v>141.65067178502878</c:v>
                </c:pt>
                <c:pt idx="123">
                  <c:v>142.80230326295586</c:v>
                </c:pt>
                <c:pt idx="124">
                  <c:v>143.95393474088291</c:v>
                </c:pt>
                <c:pt idx="125">
                  <c:v>145.10556621880997</c:v>
                </c:pt>
                <c:pt idx="126">
                  <c:v>146.25719769673705</c:v>
                </c:pt>
                <c:pt idx="127">
                  <c:v>147.40882917466411</c:v>
                </c:pt>
                <c:pt idx="128">
                  <c:v>148.56046065259116</c:v>
                </c:pt>
                <c:pt idx="129">
                  <c:v>149.71209213051824</c:v>
                </c:pt>
                <c:pt idx="130">
                  <c:v>150.8637236084453</c:v>
                </c:pt>
                <c:pt idx="131">
                  <c:v>152.01535508637235</c:v>
                </c:pt>
                <c:pt idx="132">
                  <c:v>153.16698656429944</c:v>
                </c:pt>
                <c:pt idx="133">
                  <c:v>154.31861804222649</c:v>
                </c:pt>
                <c:pt idx="134">
                  <c:v>155.47024952015354</c:v>
                </c:pt>
                <c:pt idx="135">
                  <c:v>156.62188099808063</c:v>
                </c:pt>
                <c:pt idx="136">
                  <c:v>157.77351247600768</c:v>
                </c:pt>
                <c:pt idx="137">
                  <c:v>158.92514395393474</c:v>
                </c:pt>
                <c:pt idx="138">
                  <c:v>160.07677543186179</c:v>
                </c:pt>
                <c:pt idx="139">
                  <c:v>161.22840690978887</c:v>
                </c:pt>
                <c:pt idx="140">
                  <c:v>162.38003838771593</c:v>
                </c:pt>
                <c:pt idx="141">
                  <c:v>163.53166986564298</c:v>
                </c:pt>
                <c:pt idx="142">
                  <c:v>164.68330134357007</c:v>
                </c:pt>
                <c:pt idx="143">
                  <c:v>165.83493282149712</c:v>
                </c:pt>
                <c:pt idx="144">
                  <c:v>166.98656429942417</c:v>
                </c:pt>
                <c:pt idx="145">
                  <c:v>168.13819577735126</c:v>
                </c:pt>
                <c:pt idx="146">
                  <c:v>169.28982725527831</c:v>
                </c:pt>
                <c:pt idx="147">
                  <c:v>170.44145873320537</c:v>
                </c:pt>
                <c:pt idx="148">
                  <c:v>171.59309021113245</c:v>
                </c:pt>
                <c:pt idx="149">
                  <c:v>172.7447216890595</c:v>
                </c:pt>
                <c:pt idx="150">
                  <c:v>173.89635316698656</c:v>
                </c:pt>
                <c:pt idx="151">
                  <c:v>175.04798464491364</c:v>
                </c:pt>
                <c:pt idx="152">
                  <c:v>176.19961612284069</c:v>
                </c:pt>
                <c:pt idx="153">
                  <c:v>177.35124760076775</c:v>
                </c:pt>
                <c:pt idx="154">
                  <c:v>178.5028790786948</c:v>
                </c:pt>
                <c:pt idx="155">
                  <c:v>179.65451055662189</c:v>
                </c:pt>
                <c:pt idx="156">
                  <c:v>180.80614203454894</c:v>
                </c:pt>
                <c:pt idx="157">
                  <c:v>181.957773512476</c:v>
                </c:pt>
                <c:pt idx="158">
                  <c:v>183.10940499040308</c:v>
                </c:pt>
                <c:pt idx="159">
                  <c:v>184.26103646833013</c:v>
                </c:pt>
                <c:pt idx="160">
                  <c:v>185.41266794625719</c:v>
                </c:pt>
                <c:pt idx="161">
                  <c:v>186.56429942418427</c:v>
                </c:pt>
                <c:pt idx="162">
                  <c:v>187.71593090211132</c:v>
                </c:pt>
                <c:pt idx="163">
                  <c:v>188.86756238003838</c:v>
                </c:pt>
                <c:pt idx="164">
                  <c:v>190.01919385796546</c:v>
                </c:pt>
                <c:pt idx="165">
                  <c:v>191.17082533589252</c:v>
                </c:pt>
                <c:pt idx="166">
                  <c:v>192.32245681381957</c:v>
                </c:pt>
                <c:pt idx="167">
                  <c:v>193.47408829174665</c:v>
                </c:pt>
                <c:pt idx="168">
                  <c:v>194.62571976967371</c:v>
                </c:pt>
                <c:pt idx="169">
                  <c:v>195.77735124760076</c:v>
                </c:pt>
                <c:pt idx="170">
                  <c:v>196.92898272552782</c:v>
                </c:pt>
                <c:pt idx="171">
                  <c:v>198.0806142034549</c:v>
                </c:pt>
                <c:pt idx="172">
                  <c:v>199.23224568138195</c:v>
                </c:pt>
                <c:pt idx="173">
                  <c:v>200.38387715930901</c:v>
                </c:pt>
                <c:pt idx="174">
                  <c:v>201.53550863723609</c:v>
                </c:pt>
                <c:pt idx="175">
                  <c:v>202.68714011516315</c:v>
                </c:pt>
                <c:pt idx="176">
                  <c:v>203.8387715930902</c:v>
                </c:pt>
                <c:pt idx="177">
                  <c:v>204.99040307101728</c:v>
                </c:pt>
                <c:pt idx="178">
                  <c:v>206.14203454894434</c:v>
                </c:pt>
                <c:pt idx="179">
                  <c:v>207.29366602687139</c:v>
                </c:pt>
                <c:pt idx="180">
                  <c:v>208.44529750479848</c:v>
                </c:pt>
                <c:pt idx="181">
                  <c:v>209.59692898272553</c:v>
                </c:pt>
                <c:pt idx="182">
                  <c:v>210.74856046065258</c:v>
                </c:pt>
                <c:pt idx="183">
                  <c:v>211.90019193857967</c:v>
                </c:pt>
                <c:pt idx="184">
                  <c:v>213.05182341650672</c:v>
                </c:pt>
                <c:pt idx="185">
                  <c:v>214.20345489443378</c:v>
                </c:pt>
                <c:pt idx="186">
                  <c:v>215.35508637236086</c:v>
                </c:pt>
                <c:pt idx="187">
                  <c:v>216.50671785028791</c:v>
                </c:pt>
                <c:pt idx="188">
                  <c:v>217.65834932821497</c:v>
                </c:pt>
                <c:pt idx="189">
                  <c:v>218.80998080614202</c:v>
                </c:pt>
                <c:pt idx="190">
                  <c:v>219.9616122840691</c:v>
                </c:pt>
                <c:pt idx="191">
                  <c:v>221.11324376199616</c:v>
                </c:pt>
                <c:pt idx="192">
                  <c:v>222.26487523992321</c:v>
                </c:pt>
                <c:pt idx="193">
                  <c:v>223.4165067178503</c:v>
                </c:pt>
                <c:pt idx="194">
                  <c:v>224.56813819577735</c:v>
                </c:pt>
                <c:pt idx="195">
                  <c:v>225.71976967370441</c:v>
                </c:pt>
                <c:pt idx="196">
                  <c:v>226.87140115163149</c:v>
                </c:pt>
                <c:pt idx="197">
                  <c:v>228.02303262955854</c:v>
                </c:pt>
                <c:pt idx="198">
                  <c:v>229.1746641074856</c:v>
                </c:pt>
                <c:pt idx="199">
                  <c:v>230.32629558541268</c:v>
                </c:pt>
                <c:pt idx="200">
                  <c:v>231.47792706333973</c:v>
                </c:pt>
                <c:pt idx="201">
                  <c:v>232.62955854126679</c:v>
                </c:pt>
                <c:pt idx="202">
                  <c:v>233.78119001919387</c:v>
                </c:pt>
                <c:pt idx="203">
                  <c:v>234.93282149712093</c:v>
                </c:pt>
                <c:pt idx="204">
                  <c:v>236.08445297504798</c:v>
                </c:pt>
                <c:pt idx="205">
                  <c:v>237.23608445297504</c:v>
                </c:pt>
                <c:pt idx="206">
                  <c:v>238.38771593090212</c:v>
                </c:pt>
                <c:pt idx="207">
                  <c:v>239.53934740882917</c:v>
                </c:pt>
                <c:pt idx="208">
                  <c:v>240.69097888675623</c:v>
                </c:pt>
                <c:pt idx="209">
                  <c:v>241.84261036468331</c:v>
                </c:pt>
                <c:pt idx="210">
                  <c:v>242.99424184261036</c:v>
                </c:pt>
                <c:pt idx="211">
                  <c:v>244.14587332053742</c:v>
                </c:pt>
                <c:pt idx="212">
                  <c:v>245.2975047984645</c:v>
                </c:pt>
                <c:pt idx="213">
                  <c:v>246.44913627639156</c:v>
                </c:pt>
                <c:pt idx="214">
                  <c:v>247.60076775431861</c:v>
                </c:pt>
                <c:pt idx="215">
                  <c:v>248.75239923224569</c:v>
                </c:pt>
                <c:pt idx="216">
                  <c:v>249.90403071017275</c:v>
                </c:pt>
                <c:pt idx="217">
                  <c:v>251.0556621880998</c:v>
                </c:pt>
                <c:pt idx="218">
                  <c:v>252.20729366602689</c:v>
                </c:pt>
                <c:pt idx="219">
                  <c:v>253.35892514395394</c:v>
                </c:pt>
                <c:pt idx="220">
                  <c:v>254.51055662188099</c:v>
                </c:pt>
                <c:pt idx="221">
                  <c:v>255.66218809980805</c:v>
                </c:pt>
                <c:pt idx="222">
                  <c:v>256.8138195777351</c:v>
                </c:pt>
                <c:pt idx="223">
                  <c:v>257.96545105566219</c:v>
                </c:pt>
                <c:pt idx="224">
                  <c:v>259.11708253358927</c:v>
                </c:pt>
                <c:pt idx="225">
                  <c:v>260.26871401151629</c:v>
                </c:pt>
                <c:pt idx="226">
                  <c:v>261.42034548944338</c:v>
                </c:pt>
                <c:pt idx="227">
                  <c:v>262.57197696737046</c:v>
                </c:pt>
                <c:pt idx="228">
                  <c:v>263.72360844529749</c:v>
                </c:pt>
                <c:pt idx="229">
                  <c:v>264.87523992322457</c:v>
                </c:pt>
                <c:pt idx="230">
                  <c:v>266.02687140115165</c:v>
                </c:pt>
                <c:pt idx="231">
                  <c:v>267.17850287907868</c:v>
                </c:pt>
                <c:pt idx="232">
                  <c:v>268.33013435700576</c:v>
                </c:pt>
                <c:pt idx="233">
                  <c:v>269.48176583493284</c:v>
                </c:pt>
                <c:pt idx="234">
                  <c:v>270.63339731285987</c:v>
                </c:pt>
                <c:pt idx="235">
                  <c:v>271.78502879078695</c:v>
                </c:pt>
                <c:pt idx="236">
                  <c:v>272.93666026871404</c:v>
                </c:pt>
                <c:pt idx="237">
                  <c:v>274.08829174664106</c:v>
                </c:pt>
                <c:pt idx="238">
                  <c:v>275.23992322456814</c:v>
                </c:pt>
                <c:pt idx="239">
                  <c:v>276.39155470249523</c:v>
                </c:pt>
                <c:pt idx="240">
                  <c:v>277.54318618042225</c:v>
                </c:pt>
                <c:pt idx="241">
                  <c:v>278.69481765834934</c:v>
                </c:pt>
                <c:pt idx="242">
                  <c:v>279.84644913627642</c:v>
                </c:pt>
                <c:pt idx="243">
                  <c:v>280.99808061420345</c:v>
                </c:pt>
                <c:pt idx="244">
                  <c:v>282.14971209213053</c:v>
                </c:pt>
                <c:pt idx="245">
                  <c:v>283.30134357005755</c:v>
                </c:pt>
                <c:pt idx="246">
                  <c:v>284.45297504798464</c:v>
                </c:pt>
                <c:pt idx="247">
                  <c:v>285.60460652591172</c:v>
                </c:pt>
                <c:pt idx="248">
                  <c:v>286.75623800383875</c:v>
                </c:pt>
                <c:pt idx="249">
                  <c:v>287.90786948176583</c:v>
                </c:pt>
                <c:pt idx="250">
                  <c:v>289.05950095969291</c:v>
                </c:pt>
                <c:pt idx="251">
                  <c:v>290.21113243761994</c:v>
                </c:pt>
                <c:pt idx="252">
                  <c:v>291.36276391554702</c:v>
                </c:pt>
                <c:pt idx="253">
                  <c:v>292.5143953934741</c:v>
                </c:pt>
                <c:pt idx="254">
                  <c:v>293.66602687140113</c:v>
                </c:pt>
                <c:pt idx="255">
                  <c:v>294.81765834932821</c:v>
                </c:pt>
                <c:pt idx="256">
                  <c:v>295.9692898272553</c:v>
                </c:pt>
                <c:pt idx="257">
                  <c:v>297.12092130518232</c:v>
                </c:pt>
                <c:pt idx="258">
                  <c:v>298.2725527831094</c:v>
                </c:pt>
                <c:pt idx="259">
                  <c:v>299.42418426103649</c:v>
                </c:pt>
                <c:pt idx="260">
                  <c:v>300.57581573896351</c:v>
                </c:pt>
                <c:pt idx="261">
                  <c:v>301.7274472168906</c:v>
                </c:pt>
                <c:pt idx="262">
                  <c:v>302.87907869481768</c:v>
                </c:pt>
                <c:pt idx="263">
                  <c:v>304.0307101727447</c:v>
                </c:pt>
                <c:pt idx="264">
                  <c:v>305.18234165067179</c:v>
                </c:pt>
                <c:pt idx="265">
                  <c:v>306.33397312859887</c:v>
                </c:pt>
                <c:pt idx="266">
                  <c:v>307.4856046065259</c:v>
                </c:pt>
                <c:pt idx="267">
                  <c:v>308.63723608445298</c:v>
                </c:pt>
                <c:pt idx="268">
                  <c:v>309.78886756238006</c:v>
                </c:pt>
                <c:pt idx="269">
                  <c:v>310.94049904030709</c:v>
                </c:pt>
                <c:pt idx="270">
                  <c:v>312.09213051823417</c:v>
                </c:pt>
                <c:pt idx="271">
                  <c:v>313.24376199616125</c:v>
                </c:pt>
                <c:pt idx="272">
                  <c:v>314.39539347408828</c:v>
                </c:pt>
                <c:pt idx="273">
                  <c:v>315.54702495201536</c:v>
                </c:pt>
                <c:pt idx="274">
                  <c:v>316.69865642994245</c:v>
                </c:pt>
                <c:pt idx="275">
                  <c:v>317.85028790786947</c:v>
                </c:pt>
                <c:pt idx="276">
                  <c:v>319.00191938579655</c:v>
                </c:pt>
                <c:pt idx="277">
                  <c:v>320.15355086372358</c:v>
                </c:pt>
                <c:pt idx="278">
                  <c:v>321.30518234165066</c:v>
                </c:pt>
                <c:pt idx="279">
                  <c:v>322.45681381957775</c:v>
                </c:pt>
                <c:pt idx="280">
                  <c:v>323.60844529750477</c:v>
                </c:pt>
                <c:pt idx="281">
                  <c:v>324.76007677543186</c:v>
                </c:pt>
                <c:pt idx="282">
                  <c:v>325.91170825335894</c:v>
                </c:pt>
                <c:pt idx="283">
                  <c:v>327.06333973128596</c:v>
                </c:pt>
                <c:pt idx="284">
                  <c:v>328.21497120921305</c:v>
                </c:pt>
                <c:pt idx="285">
                  <c:v>329.36660268714013</c:v>
                </c:pt>
                <c:pt idx="286">
                  <c:v>330.51823416506716</c:v>
                </c:pt>
                <c:pt idx="287">
                  <c:v>331.66986564299424</c:v>
                </c:pt>
                <c:pt idx="288">
                  <c:v>332.82149712092132</c:v>
                </c:pt>
                <c:pt idx="289">
                  <c:v>333.97312859884835</c:v>
                </c:pt>
                <c:pt idx="290">
                  <c:v>335.12476007677543</c:v>
                </c:pt>
                <c:pt idx="291">
                  <c:v>336.27639155470251</c:v>
                </c:pt>
                <c:pt idx="292">
                  <c:v>337.42802303262954</c:v>
                </c:pt>
                <c:pt idx="293">
                  <c:v>338.57965451055662</c:v>
                </c:pt>
                <c:pt idx="294">
                  <c:v>339.73128598848371</c:v>
                </c:pt>
                <c:pt idx="295">
                  <c:v>340.88291746641073</c:v>
                </c:pt>
                <c:pt idx="296">
                  <c:v>342.03454894433781</c:v>
                </c:pt>
                <c:pt idx="297">
                  <c:v>343.1861804222649</c:v>
                </c:pt>
                <c:pt idx="298">
                  <c:v>344.33781190019192</c:v>
                </c:pt>
                <c:pt idx="299">
                  <c:v>345.48944337811901</c:v>
                </c:pt>
                <c:pt idx="300">
                  <c:v>346.64107485604609</c:v>
                </c:pt>
                <c:pt idx="301">
                  <c:v>347.79270633397311</c:v>
                </c:pt>
                <c:pt idx="302">
                  <c:v>348.9443378119002</c:v>
                </c:pt>
                <c:pt idx="303">
                  <c:v>350.09596928982728</c:v>
                </c:pt>
                <c:pt idx="304">
                  <c:v>351.24760076775431</c:v>
                </c:pt>
                <c:pt idx="305">
                  <c:v>352.39923224568139</c:v>
                </c:pt>
                <c:pt idx="306">
                  <c:v>353.55086372360847</c:v>
                </c:pt>
                <c:pt idx="307">
                  <c:v>354.7024952015355</c:v>
                </c:pt>
                <c:pt idx="308">
                  <c:v>355.85412667946258</c:v>
                </c:pt>
                <c:pt idx="309">
                  <c:v>357.00575815738961</c:v>
                </c:pt>
                <c:pt idx="310">
                  <c:v>358.15738963531669</c:v>
                </c:pt>
                <c:pt idx="311">
                  <c:v>359.30902111324377</c:v>
                </c:pt>
                <c:pt idx="312">
                  <c:v>360.4606525911708</c:v>
                </c:pt>
                <c:pt idx="313">
                  <c:v>361.61228406909788</c:v>
                </c:pt>
                <c:pt idx="314">
                  <c:v>362.76391554702496</c:v>
                </c:pt>
                <c:pt idx="315">
                  <c:v>363.91554702495199</c:v>
                </c:pt>
                <c:pt idx="316">
                  <c:v>365.06717850287907</c:v>
                </c:pt>
                <c:pt idx="317">
                  <c:v>366.21880998080616</c:v>
                </c:pt>
                <c:pt idx="318">
                  <c:v>367.37044145873318</c:v>
                </c:pt>
                <c:pt idx="319">
                  <c:v>368.52207293666027</c:v>
                </c:pt>
                <c:pt idx="320">
                  <c:v>369.67370441458735</c:v>
                </c:pt>
                <c:pt idx="321">
                  <c:v>370.82533589251437</c:v>
                </c:pt>
                <c:pt idx="322">
                  <c:v>371.97696737044146</c:v>
                </c:pt>
                <c:pt idx="323">
                  <c:v>373.12859884836854</c:v>
                </c:pt>
                <c:pt idx="324">
                  <c:v>374.28023032629557</c:v>
                </c:pt>
                <c:pt idx="325">
                  <c:v>375.43186180422265</c:v>
                </c:pt>
                <c:pt idx="326">
                  <c:v>376.58349328214973</c:v>
                </c:pt>
                <c:pt idx="327">
                  <c:v>377.73512476007676</c:v>
                </c:pt>
                <c:pt idx="328">
                  <c:v>378.88675623800384</c:v>
                </c:pt>
                <c:pt idx="329">
                  <c:v>380.03838771593092</c:v>
                </c:pt>
                <c:pt idx="330">
                  <c:v>381.19001919385795</c:v>
                </c:pt>
                <c:pt idx="331">
                  <c:v>382.34165067178503</c:v>
                </c:pt>
                <c:pt idx="332">
                  <c:v>383.49328214971212</c:v>
                </c:pt>
                <c:pt idx="333">
                  <c:v>384.64491362763914</c:v>
                </c:pt>
                <c:pt idx="334">
                  <c:v>385.79654510556622</c:v>
                </c:pt>
                <c:pt idx="335">
                  <c:v>386.94817658349331</c:v>
                </c:pt>
                <c:pt idx="336">
                  <c:v>388.09980806142033</c:v>
                </c:pt>
                <c:pt idx="337">
                  <c:v>389.25143953934742</c:v>
                </c:pt>
                <c:pt idx="338">
                  <c:v>390.4030710172745</c:v>
                </c:pt>
                <c:pt idx="339">
                  <c:v>391.55470249520152</c:v>
                </c:pt>
                <c:pt idx="340">
                  <c:v>392.70633397312861</c:v>
                </c:pt>
                <c:pt idx="341">
                  <c:v>393.85796545105563</c:v>
                </c:pt>
                <c:pt idx="342">
                  <c:v>395.00959692898272</c:v>
                </c:pt>
                <c:pt idx="343">
                  <c:v>396.1612284069098</c:v>
                </c:pt>
                <c:pt idx="344">
                  <c:v>397.31285988483683</c:v>
                </c:pt>
                <c:pt idx="345">
                  <c:v>398.46449136276391</c:v>
                </c:pt>
                <c:pt idx="346">
                  <c:v>399.61612284069099</c:v>
                </c:pt>
                <c:pt idx="347">
                  <c:v>400.76775431861802</c:v>
                </c:pt>
                <c:pt idx="348">
                  <c:v>401.9193857965451</c:v>
                </c:pt>
                <c:pt idx="349">
                  <c:v>403.07101727447218</c:v>
                </c:pt>
                <c:pt idx="350">
                  <c:v>404.22264875239921</c:v>
                </c:pt>
                <c:pt idx="351">
                  <c:v>405.37428023032629</c:v>
                </c:pt>
                <c:pt idx="352">
                  <c:v>406.52591170825337</c:v>
                </c:pt>
                <c:pt idx="353">
                  <c:v>407.6775431861804</c:v>
                </c:pt>
                <c:pt idx="354">
                  <c:v>408.82917466410748</c:v>
                </c:pt>
                <c:pt idx="355">
                  <c:v>409.98080614203457</c:v>
                </c:pt>
                <c:pt idx="356">
                  <c:v>411.13243761996159</c:v>
                </c:pt>
                <c:pt idx="357">
                  <c:v>412.28406909788868</c:v>
                </c:pt>
                <c:pt idx="358">
                  <c:v>413.43570057581576</c:v>
                </c:pt>
                <c:pt idx="359">
                  <c:v>414.58733205374278</c:v>
                </c:pt>
                <c:pt idx="360">
                  <c:v>415.73896353166987</c:v>
                </c:pt>
                <c:pt idx="361">
                  <c:v>416.89059500959695</c:v>
                </c:pt>
                <c:pt idx="362">
                  <c:v>418.04222648752398</c:v>
                </c:pt>
                <c:pt idx="363">
                  <c:v>419.19385796545106</c:v>
                </c:pt>
                <c:pt idx="364">
                  <c:v>420.34548944337814</c:v>
                </c:pt>
                <c:pt idx="365">
                  <c:v>421.49712092130517</c:v>
                </c:pt>
                <c:pt idx="366">
                  <c:v>422.64875239923225</c:v>
                </c:pt>
                <c:pt idx="367">
                  <c:v>423.80038387715933</c:v>
                </c:pt>
                <c:pt idx="368">
                  <c:v>424.95201535508636</c:v>
                </c:pt>
                <c:pt idx="369">
                  <c:v>426.10364683301344</c:v>
                </c:pt>
                <c:pt idx="370">
                  <c:v>427.25527831094053</c:v>
                </c:pt>
                <c:pt idx="371">
                  <c:v>428.40690978886755</c:v>
                </c:pt>
                <c:pt idx="372">
                  <c:v>429.55854126679463</c:v>
                </c:pt>
                <c:pt idx="373">
                  <c:v>430.71017274472172</c:v>
                </c:pt>
                <c:pt idx="374">
                  <c:v>431.86180422264874</c:v>
                </c:pt>
                <c:pt idx="375">
                  <c:v>433.01343570057583</c:v>
                </c:pt>
                <c:pt idx="376">
                  <c:v>434.16506717850285</c:v>
                </c:pt>
                <c:pt idx="377">
                  <c:v>435.31669865642993</c:v>
                </c:pt>
                <c:pt idx="378">
                  <c:v>436.46833013435702</c:v>
                </c:pt>
                <c:pt idx="379">
                  <c:v>437.61996161228404</c:v>
                </c:pt>
                <c:pt idx="380">
                  <c:v>438.77159309021113</c:v>
                </c:pt>
                <c:pt idx="381">
                  <c:v>439.92322456813821</c:v>
                </c:pt>
                <c:pt idx="382">
                  <c:v>441.07485604606524</c:v>
                </c:pt>
                <c:pt idx="383">
                  <c:v>442.22648752399232</c:v>
                </c:pt>
                <c:pt idx="384">
                  <c:v>443.3781190019194</c:v>
                </c:pt>
                <c:pt idx="385">
                  <c:v>444.52975047984643</c:v>
                </c:pt>
                <c:pt idx="386">
                  <c:v>445.68138195777351</c:v>
                </c:pt>
                <c:pt idx="387">
                  <c:v>446.83301343570059</c:v>
                </c:pt>
                <c:pt idx="388">
                  <c:v>447.98464491362762</c:v>
                </c:pt>
                <c:pt idx="389">
                  <c:v>449.1362763915547</c:v>
                </c:pt>
                <c:pt idx="390">
                  <c:v>450.28790786948178</c:v>
                </c:pt>
                <c:pt idx="391">
                  <c:v>451.43953934740881</c:v>
                </c:pt>
                <c:pt idx="392">
                  <c:v>452.59117082533589</c:v>
                </c:pt>
                <c:pt idx="393">
                  <c:v>453.74280230326298</c:v>
                </c:pt>
                <c:pt idx="394">
                  <c:v>454.89443378119</c:v>
                </c:pt>
                <c:pt idx="395">
                  <c:v>456.04606525911709</c:v>
                </c:pt>
                <c:pt idx="396">
                  <c:v>457.19769673704417</c:v>
                </c:pt>
                <c:pt idx="397">
                  <c:v>458.34932821497119</c:v>
                </c:pt>
                <c:pt idx="398">
                  <c:v>459.50095969289828</c:v>
                </c:pt>
                <c:pt idx="399">
                  <c:v>460.65259117082536</c:v>
                </c:pt>
                <c:pt idx="400">
                  <c:v>461.80422264875239</c:v>
                </c:pt>
                <c:pt idx="401">
                  <c:v>462.95585412667947</c:v>
                </c:pt>
                <c:pt idx="402">
                  <c:v>464.10748560460655</c:v>
                </c:pt>
                <c:pt idx="403">
                  <c:v>465.25911708253358</c:v>
                </c:pt>
                <c:pt idx="404">
                  <c:v>466.41074856046066</c:v>
                </c:pt>
                <c:pt idx="405">
                  <c:v>467.56238003838774</c:v>
                </c:pt>
                <c:pt idx="406">
                  <c:v>468.71401151631477</c:v>
                </c:pt>
                <c:pt idx="407">
                  <c:v>469.86564299424185</c:v>
                </c:pt>
                <c:pt idx="408">
                  <c:v>471.01727447216888</c:v>
                </c:pt>
                <c:pt idx="409">
                  <c:v>472.16890595009596</c:v>
                </c:pt>
                <c:pt idx="410">
                  <c:v>473.32053742802304</c:v>
                </c:pt>
                <c:pt idx="411">
                  <c:v>474.47216890595007</c:v>
                </c:pt>
                <c:pt idx="412">
                  <c:v>475.62380038387715</c:v>
                </c:pt>
                <c:pt idx="413">
                  <c:v>476.77543186180424</c:v>
                </c:pt>
                <c:pt idx="414">
                  <c:v>477.92706333973126</c:v>
                </c:pt>
                <c:pt idx="415">
                  <c:v>479.07869481765835</c:v>
                </c:pt>
                <c:pt idx="416">
                  <c:v>480.23032629558543</c:v>
                </c:pt>
                <c:pt idx="417">
                  <c:v>481.38195777351245</c:v>
                </c:pt>
                <c:pt idx="418">
                  <c:v>482.53358925143954</c:v>
                </c:pt>
                <c:pt idx="419">
                  <c:v>483.68522072936662</c:v>
                </c:pt>
                <c:pt idx="420">
                  <c:v>484.83685220729365</c:v>
                </c:pt>
                <c:pt idx="421">
                  <c:v>485.98848368522073</c:v>
                </c:pt>
                <c:pt idx="422">
                  <c:v>487.14011516314781</c:v>
                </c:pt>
                <c:pt idx="423">
                  <c:v>488.29174664107484</c:v>
                </c:pt>
                <c:pt idx="424">
                  <c:v>489.44337811900192</c:v>
                </c:pt>
                <c:pt idx="425">
                  <c:v>490.595009596929</c:v>
                </c:pt>
                <c:pt idx="426">
                  <c:v>491.74664107485603</c:v>
                </c:pt>
                <c:pt idx="427">
                  <c:v>492.89827255278311</c:v>
                </c:pt>
                <c:pt idx="428">
                  <c:v>494.0499040307102</c:v>
                </c:pt>
                <c:pt idx="429">
                  <c:v>495.20153550863722</c:v>
                </c:pt>
                <c:pt idx="430">
                  <c:v>496.3531669865643</c:v>
                </c:pt>
                <c:pt idx="431">
                  <c:v>497.50479846449139</c:v>
                </c:pt>
                <c:pt idx="432">
                  <c:v>498.65642994241841</c:v>
                </c:pt>
                <c:pt idx="433">
                  <c:v>499.8080614203455</c:v>
                </c:pt>
                <c:pt idx="434">
                  <c:v>500.95969289827258</c:v>
                </c:pt>
                <c:pt idx="435">
                  <c:v>502.1113243761996</c:v>
                </c:pt>
                <c:pt idx="436">
                  <c:v>503.26295585412669</c:v>
                </c:pt>
                <c:pt idx="437">
                  <c:v>504.41458733205377</c:v>
                </c:pt>
                <c:pt idx="438">
                  <c:v>505.5662188099808</c:v>
                </c:pt>
                <c:pt idx="439">
                  <c:v>506.71785028790788</c:v>
                </c:pt>
                <c:pt idx="440">
                  <c:v>507.86948176583491</c:v>
                </c:pt>
                <c:pt idx="441">
                  <c:v>509.02111324376199</c:v>
                </c:pt>
                <c:pt idx="442">
                  <c:v>510.17274472168907</c:v>
                </c:pt>
                <c:pt idx="443">
                  <c:v>511.3243761996161</c:v>
                </c:pt>
                <c:pt idx="444">
                  <c:v>512.47600767754318</c:v>
                </c:pt>
                <c:pt idx="445">
                  <c:v>513.62763915547021</c:v>
                </c:pt>
                <c:pt idx="446">
                  <c:v>514.77927063339735</c:v>
                </c:pt>
                <c:pt idx="447">
                  <c:v>515.93090211132437</c:v>
                </c:pt>
                <c:pt idx="448">
                  <c:v>517.0825335892514</c:v>
                </c:pt>
                <c:pt idx="449">
                  <c:v>518.23416506717854</c:v>
                </c:pt>
                <c:pt idx="450">
                  <c:v>519.38579654510556</c:v>
                </c:pt>
                <c:pt idx="451">
                  <c:v>520.53742802303259</c:v>
                </c:pt>
                <c:pt idx="452">
                  <c:v>521.68905950095973</c:v>
                </c:pt>
                <c:pt idx="453">
                  <c:v>522.84069097888676</c:v>
                </c:pt>
                <c:pt idx="454">
                  <c:v>523.99232245681378</c:v>
                </c:pt>
                <c:pt idx="455">
                  <c:v>525.14395393474092</c:v>
                </c:pt>
                <c:pt idx="456">
                  <c:v>526.29558541266795</c:v>
                </c:pt>
                <c:pt idx="457">
                  <c:v>527.44721689059497</c:v>
                </c:pt>
                <c:pt idx="458">
                  <c:v>528.59884836852211</c:v>
                </c:pt>
                <c:pt idx="459">
                  <c:v>529.75047984644914</c:v>
                </c:pt>
                <c:pt idx="460">
                  <c:v>530.90211132437616</c:v>
                </c:pt>
                <c:pt idx="461">
                  <c:v>532.0537428023033</c:v>
                </c:pt>
                <c:pt idx="462">
                  <c:v>533.20537428023033</c:v>
                </c:pt>
                <c:pt idx="463">
                  <c:v>534.35700575815736</c:v>
                </c:pt>
                <c:pt idx="464">
                  <c:v>535.5086372360845</c:v>
                </c:pt>
                <c:pt idx="465">
                  <c:v>536.66026871401152</c:v>
                </c:pt>
                <c:pt idx="466">
                  <c:v>537.81190019193855</c:v>
                </c:pt>
                <c:pt idx="467">
                  <c:v>538.96353166986569</c:v>
                </c:pt>
              </c:numCache>
            </c:numRef>
          </c:xVal>
          <c:yVal>
            <c:numRef>
              <c:f>'raw-MPH'!$E$2:$E$469</c:f>
              <c:numCache>
                <c:formatCode>General</c:formatCode>
                <c:ptCount val="468"/>
                <c:pt idx="0">
                  <c:v>68.540145985401466</c:v>
                </c:pt>
                <c:pt idx="1">
                  <c:v>46.423357664233578</c:v>
                </c:pt>
                <c:pt idx="2">
                  <c:v>57.153284671532845</c:v>
                </c:pt>
                <c:pt idx="3">
                  <c:v>63.065693430656935</c:v>
                </c:pt>
                <c:pt idx="4">
                  <c:v>44.89051094890511</c:v>
                </c:pt>
                <c:pt idx="5">
                  <c:v>53.430656934306569</c:v>
                </c:pt>
                <c:pt idx="6">
                  <c:v>45.32846715328467</c:v>
                </c:pt>
                <c:pt idx="7">
                  <c:v>45.10948905109489</c:v>
                </c:pt>
                <c:pt idx="8">
                  <c:v>38.540145985401459</c:v>
                </c:pt>
                <c:pt idx="9">
                  <c:v>71.167883211678827</c:v>
                </c:pt>
                <c:pt idx="10">
                  <c:v>68.978102189781026</c:v>
                </c:pt>
                <c:pt idx="11">
                  <c:v>65.693430656934311</c:v>
                </c:pt>
                <c:pt idx="12">
                  <c:v>48.175182481751825</c:v>
                </c:pt>
                <c:pt idx="13">
                  <c:v>43.795620437956202</c:v>
                </c:pt>
                <c:pt idx="14">
                  <c:v>40.072992700729927</c:v>
                </c:pt>
                <c:pt idx="15">
                  <c:v>28.029197080291972</c:v>
                </c:pt>
                <c:pt idx="16">
                  <c:v>40.291970802919707</c:v>
                </c:pt>
                <c:pt idx="17">
                  <c:v>35.036496350364963</c:v>
                </c:pt>
                <c:pt idx="18">
                  <c:v>41.824817518248175</c:v>
                </c:pt>
                <c:pt idx="19">
                  <c:v>59.78102189781022</c:v>
                </c:pt>
                <c:pt idx="20">
                  <c:v>63.284671532846716</c:v>
                </c:pt>
                <c:pt idx="21">
                  <c:v>67.664233576642332</c:v>
                </c:pt>
                <c:pt idx="22">
                  <c:v>72.262773722627742</c:v>
                </c:pt>
                <c:pt idx="23">
                  <c:v>66.131386861313871</c:v>
                </c:pt>
                <c:pt idx="24">
                  <c:v>72.700729927007302</c:v>
                </c:pt>
                <c:pt idx="25">
                  <c:v>61.532846715328468</c:v>
                </c:pt>
                <c:pt idx="26">
                  <c:v>67.664233576642332</c:v>
                </c:pt>
                <c:pt idx="27">
                  <c:v>62.846715328467155</c:v>
                </c:pt>
                <c:pt idx="28">
                  <c:v>69.635036496350367</c:v>
                </c:pt>
                <c:pt idx="29">
                  <c:v>69.854014598540147</c:v>
                </c:pt>
                <c:pt idx="30">
                  <c:v>71.824817518248182</c:v>
                </c:pt>
                <c:pt idx="31">
                  <c:v>72.262773722627742</c:v>
                </c:pt>
                <c:pt idx="32">
                  <c:v>74.452554744525543</c:v>
                </c:pt>
                <c:pt idx="33">
                  <c:v>71.605839416058387</c:v>
                </c:pt>
                <c:pt idx="34">
                  <c:v>70.510948905109487</c:v>
                </c:pt>
                <c:pt idx="35">
                  <c:v>68.540145985401466</c:v>
                </c:pt>
                <c:pt idx="36">
                  <c:v>72.700729927007302</c:v>
                </c:pt>
                <c:pt idx="37">
                  <c:v>71.824817518248182</c:v>
                </c:pt>
                <c:pt idx="38">
                  <c:v>69.416058394160586</c:v>
                </c:pt>
                <c:pt idx="39">
                  <c:v>73.357664233576642</c:v>
                </c:pt>
                <c:pt idx="40">
                  <c:v>70.510948905109487</c:v>
                </c:pt>
                <c:pt idx="41">
                  <c:v>73.357664233576642</c:v>
                </c:pt>
                <c:pt idx="42">
                  <c:v>70.729927007299267</c:v>
                </c:pt>
                <c:pt idx="43">
                  <c:v>63.941605839416056</c:v>
                </c:pt>
                <c:pt idx="44">
                  <c:v>67.226277372262771</c:v>
                </c:pt>
                <c:pt idx="45">
                  <c:v>67.883211678832112</c:v>
                </c:pt>
                <c:pt idx="46">
                  <c:v>66.131386861313871</c:v>
                </c:pt>
                <c:pt idx="47">
                  <c:v>63.941605839416056</c:v>
                </c:pt>
                <c:pt idx="48">
                  <c:v>64.379562043795616</c:v>
                </c:pt>
                <c:pt idx="49">
                  <c:v>63.065693430656935</c:v>
                </c:pt>
                <c:pt idx="50">
                  <c:v>55.839416058394164</c:v>
                </c:pt>
                <c:pt idx="51">
                  <c:v>68.321167883211672</c:v>
                </c:pt>
                <c:pt idx="52">
                  <c:v>69.854014598540147</c:v>
                </c:pt>
                <c:pt idx="53">
                  <c:v>68.102189781021892</c:v>
                </c:pt>
                <c:pt idx="54">
                  <c:v>66.350364963503651</c:v>
                </c:pt>
                <c:pt idx="55">
                  <c:v>68.321167883211672</c:v>
                </c:pt>
                <c:pt idx="56">
                  <c:v>70.291970802919707</c:v>
                </c:pt>
                <c:pt idx="57">
                  <c:v>67.445255474452551</c:v>
                </c:pt>
                <c:pt idx="58">
                  <c:v>66.569343065693431</c:v>
                </c:pt>
                <c:pt idx="59">
                  <c:v>68.540145985401466</c:v>
                </c:pt>
                <c:pt idx="60">
                  <c:v>66.569343065693431</c:v>
                </c:pt>
                <c:pt idx="61">
                  <c:v>71.167883211678827</c:v>
                </c:pt>
                <c:pt idx="62">
                  <c:v>77.080291970802918</c:v>
                </c:pt>
                <c:pt idx="63">
                  <c:v>72.700729927007302</c:v>
                </c:pt>
                <c:pt idx="64">
                  <c:v>74.452554744525543</c:v>
                </c:pt>
                <c:pt idx="65">
                  <c:v>70.729927007299267</c:v>
                </c:pt>
                <c:pt idx="66">
                  <c:v>71.605839416058387</c:v>
                </c:pt>
                <c:pt idx="67">
                  <c:v>69.635036496350367</c:v>
                </c:pt>
                <c:pt idx="68">
                  <c:v>65.255474452554751</c:v>
                </c:pt>
                <c:pt idx="69">
                  <c:v>67.445255474452551</c:v>
                </c:pt>
                <c:pt idx="70">
                  <c:v>70.948905109489047</c:v>
                </c:pt>
                <c:pt idx="71">
                  <c:v>70.291970802919707</c:v>
                </c:pt>
                <c:pt idx="72">
                  <c:v>70.072992700729927</c:v>
                </c:pt>
                <c:pt idx="73">
                  <c:v>70.948905109489047</c:v>
                </c:pt>
                <c:pt idx="74">
                  <c:v>75.985401459854018</c:v>
                </c:pt>
                <c:pt idx="75">
                  <c:v>74.890510948905103</c:v>
                </c:pt>
                <c:pt idx="76">
                  <c:v>79.489051094890513</c:v>
                </c:pt>
                <c:pt idx="77">
                  <c:v>72.700729927007302</c:v>
                </c:pt>
                <c:pt idx="78">
                  <c:v>76.204379562043798</c:v>
                </c:pt>
                <c:pt idx="79">
                  <c:v>72.043795620437962</c:v>
                </c:pt>
                <c:pt idx="80">
                  <c:v>74.233576642335763</c:v>
                </c:pt>
                <c:pt idx="81">
                  <c:v>68.102189781021892</c:v>
                </c:pt>
                <c:pt idx="82">
                  <c:v>71.605839416058387</c:v>
                </c:pt>
                <c:pt idx="83">
                  <c:v>69.854014598540147</c:v>
                </c:pt>
                <c:pt idx="84">
                  <c:v>72.043795620437962</c:v>
                </c:pt>
                <c:pt idx="85">
                  <c:v>72.700729927007302</c:v>
                </c:pt>
                <c:pt idx="86">
                  <c:v>67.226277372262771</c:v>
                </c:pt>
                <c:pt idx="87">
                  <c:v>70.291970802919707</c:v>
                </c:pt>
                <c:pt idx="88">
                  <c:v>73.576642335766422</c:v>
                </c:pt>
                <c:pt idx="89">
                  <c:v>74.671532846715323</c:v>
                </c:pt>
                <c:pt idx="90">
                  <c:v>73.795620437956202</c:v>
                </c:pt>
                <c:pt idx="91">
                  <c:v>72.919708029197082</c:v>
                </c:pt>
                <c:pt idx="92">
                  <c:v>71.824817518248182</c:v>
                </c:pt>
                <c:pt idx="93">
                  <c:v>74.233576642335763</c:v>
                </c:pt>
                <c:pt idx="94">
                  <c:v>74.671532846715323</c:v>
                </c:pt>
                <c:pt idx="95">
                  <c:v>71.605839416058387</c:v>
                </c:pt>
                <c:pt idx="96">
                  <c:v>74.233576642335763</c:v>
                </c:pt>
                <c:pt idx="97">
                  <c:v>69.635036496350367</c:v>
                </c:pt>
                <c:pt idx="98">
                  <c:v>64.379562043795616</c:v>
                </c:pt>
                <c:pt idx="99">
                  <c:v>70.291970802919707</c:v>
                </c:pt>
                <c:pt idx="100">
                  <c:v>80.583941605839414</c:v>
                </c:pt>
                <c:pt idx="101">
                  <c:v>74.233576642335763</c:v>
                </c:pt>
                <c:pt idx="102">
                  <c:v>65.912408759124091</c:v>
                </c:pt>
                <c:pt idx="103">
                  <c:v>63.065693430656935</c:v>
                </c:pt>
                <c:pt idx="104">
                  <c:v>73.357664233576642</c:v>
                </c:pt>
                <c:pt idx="105">
                  <c:v>68.102189781021892</c:v>
                </c:pt>
                <c:pt idx="106">
                  <c:v>66.569343065693431</c:v>
                </c:pt>
                <c:pt idx="107">
                  <c:v>60.875912408759127</c:v>
                </c:pt>
                <c:pt idx="108">
                  <c:v>61.970802919708028</c:v>
                </c:pt>
                <c:pt idx="109">
                  <c:v>62.627737226277375</c:v>
                </c:pt>
                <c:pt idx="110">
                  <c:v>55.839416058394164</c:v>
                </c:pt>
                <c:pt idx="111">
                  <c:v>63.284671532846716</c:v>
                </c:pt>
                <c:pt idx="112">
                  <c:v>59.56204379562044</c:v>
                </c:pt>
                <c:pt idx="113">
                  <c:v>61.751824817518248</c:v>
                </c:pt>
                <c:pt idx="114">
                  <c:v>60.65693430656934</c:v>
                </c:pt>
                <c:pt idx="115">
                  <c:v>62.627737226277375</c:v>
                </c:pt>
                <c:pt idx="116">
                  <c:v>62.627737226277375</c:v>
                </c:pt>
                <c:pt idx="117">
                  <c:v>62.408759124087588</c:v>
                </c:pt>
                <c:pt idx="118">
                  <c:v>62.408759124087588</c:v>
                </c:pt>
                <c:pt idx="119">
                  <c:v>62.627737226277375</c:v>
                </c:pt>
                <c:pt idx="120">
                  <c:v>62.627737226277375</c:v>
                </c:pt>
                <c:pt idx="121">
                  <c:v>62.627737226277375</c:v>
                </c:pt>
                <c:pt idx="122">
                  <c:v>62.627737226277375</c:v>
                </c:pt>
                <c:pt idx="123">
                  <c:v>62.627737226277375</c:v>
                </c:pt>
                <c:pt idx="124">
                  <c:v>62.627737226277375</c:v>
                </c:pt>
                <c:pt idx="125">
                  <c:v>61.532846715328468</c:v>
                </c:pt>
                <c:pt idx="126">
                  <c:v>61.751824817518248</c:v>
                </c:pt>
                <c:pt idx="127">
                  <c:v>61.532846715328468</c:v>
                </c:pt>
                <c:pt idx="128">
                  <c:v>61.751824817518248</c:v>
                </c:pt>
                <c:pt idx="129">
                  <c:v>61.751824817518248</c:v>
                </c:pt>
                <c:pt idx="130">
                  <c:v>61.532846715328468</c:v>
                </c:pt>
                <c:pt idx="131">
                  <c:v>61.751824817518248</c:v>
                </c:pt>
                <c:pt idx="132">
                  <c:v>61.751824817518248</c:v>
                </c:pt>
                <c:pt idx="133">
                  <c:v>60.65693430656934</c:v>
                </c:pt>
                <c:pt idx="134">
                  <c:v>60.43795620437956</c:v>
                </c:pt>
                <c:pt idx="135">
                  <c:v>60.43795620437956</c:v>
                </c:pt>
                <c:pt idx="136">
                  <c:v>60.65693430656934</c:v>
                </c:pt>
                <c:pt idx="137">
                  <c:v>60.65693430656934</c:v>
                </c:pt>
                <c:pt idx="138">
                  <c:v>60.43795620437956</c:v>
                </c:pt>
                <c:pt idx="139">
                  <c:v>60.65693430656934</c:v>
                </c:pt>
                <c:pt idx="140">
                  <c:v>60.65693430656934</c:v>
                </c:pt>
                <c:pt idx="141">
                  <c:v>60.65693430656934</c:v>
                </c:pt>
                <c:pt idx="142">
                  <c:v>60.21897810218978</c:v>
                </c:pt>
                <c:pt idx="143">
                  <c:v>60.65693430656934</c:v>
                </c:pt>
                <c:pt idx="144">
                  <c:v>60.65693430656934</c:v>
                </c:pt>
                <c:pt idx="145">
                  <c:v>60.43795620437956</c:v>
                </c:pt>
                <c:pt idx="146">
                  <c:v>60.43795620437956</c:v>
                </c:pt>
                <c:pt idx="147">
                  <c:v>60.65693430656934</c:v>
                </c:pt>
                <c:pt idx="148">
                  <c:v>60.65693430656934</c:v>
                </c:pt>
                <c:pt idx="149">
                  <c:v>60.43795620437956</c:v>
                </c:pt>
                <c:pt idx="150">
                  <c:v>60.65693430656934</c:v>
                </c:pt>
                <c:pt idx="151">
                  <c:v>60.65693430656934</c:v>
                </c:pt>
                <c:pt idx="152">
                  <c:v>60.43795620437956</c:v>
                </c:pt>
                <c:pt idx="153">
                  <c:v>60.43795620437956</c:v>
                </c:pt>
                <c:pt idx="154">
                  <c:v>60.65693430656934</c:v>
                </c:pt>
                <c:pt idx="155">
                  <c:v>58.467153284671532</c:v>
                </c:pt>
                <c:pt idx="156">
                  <c:v>58.686131386861312</c:v>
                </c:pt>
                <c:pt idx="157">
                  <c:v>58.686131386861312</c:v>
                </c:pt>
                <c:pt idx="158">
                  <c:v>58.467153284671532</c:v>
                </c:pt>
                <c:pt idx="159">
                  <c:v>59.56204379562044</c:v>
                </c:pt>
                <c:pt idx="160">
                  <c:v>59.78102189781022</c:v>
                </c:pt>
                <c:pt idx="161">
                  <c:v>59.56204379562044</c:v>
                </c:pt>
                <c:pt idx="162">
                  <c:v>59.56204379562044</c:v>
                </c:pt>
                <c:pt idx="163">
                  <c:v>59.56204379562044</c:v>
                </c:pt>
                <c:pt idx="164">
                  <c:v>58.467153284671532</c:v>
                </c:pt>
                <c:pt idx="165">
                  <c:v>60.65693430656934</c:v>
                </c:pt>
                <c:pt idx="166">
                  <c:v>60.43795620437956</c:v>
                </c:pt>
                <c:pt idx="167">
                  <c:v>59.78102189781022</c:v>
                </c:pt>
                <c:pt idx="168">
                  <c:v>58.905109489051092</c:v>
                </c:pt>
                <c:pt idx="169">
                  <c:v>58.686131386861312</c:v>
                </c:pt>
                <c:pt idx="170">
                  <c:v>58.686131386861312</c:v>
                </c:pt>
                <c:pt idx="171">
                  <c:v>60.65693430656934</c:v>
                </c:pt>
                <c:pt idx="172">
                  <c:v>60.875912408759127</c:v>
                </c:pt>
                <c:pt idx="173">
                  <c:v>60.875912408759127</c:v>
                </c:pt>
                <c:pt idx="174">
                  <c:v>58.905109489051092</c:v>
                </c:pt>
                <c:pt idx="175">
                  <c:v>58.686131386861312</c:v>
                </c:pt>
                <c:pt idx="176">
                  <c:v>58.686131386861312</c:v>
                </c:pt>
                <c:pt idx="177">
                  <c:v>58.686131386861312</c:v>
                </c:pt>
                <c:pt idx="178">
                  <c:v>66.788321167883211</c:v>
                </c:pt>
                <c:pt idx="179">
                  <c:v>63.722627737226276</c:v>
                </c:pt>
                <c:pt idx="180">
                  <c:v>59.78102189781022</c:v>
                </c:pt>
                <c:pt idx="181">
                  <c:v>59.78102189781022</c:v>
                </c:pt>
                <c:pt idx="182">
                  <c:v>59.78102189781022</c:v>
                </c:pt>
                <c:pt idx="183">
                  <c:v>61.751824817518248</c:v>
                </c:pt>
                <c:pt idx="184">
                  <c:v>59.78102189781022</c:v>
                </c:pt>
                <c:pt idx="185">
                  <c:v>59.78102189781022</c:v>
                </c:pt>
                <c:pt idx="186">
                  <c:v>59.78102189781022</c:v>
                </c:pt>
                <c:pt idx="187">
                  <c:v>59.78102189781022</c:v>
                </c:pt>
                <c:pt idx="188">
                  <c:v>59.78102189781022</c:v>
                </c:pt>
                <c:pt idx="189">
                  <c:v>60</c:v>
                </c:pt>
                <c:pt idx="190">
                  <c:v>59.78102189781022</c:v>
                </c:pt>
                <c:pt idx="191">
                  <c:v>59.78102189781022</c:v>
                </c:pt>
                <c:pt idx="192">
                  <c:v>59.78102189781022</c:v>
                </c:pt>
                <c:pt idx="193">
                  <c:v>59.78102189781022</c:v>
                </c:pt>
                <c:pt idx="194">
                  <c:v>65.912408759124091</c:v>
                </c:pt>
                <c:pt idx="195">
                  <c:v>68.978102189781026</c:v>
                </c:pt>
                <c:pt idx="196">
                  <c:v>68.102189781021892</c:v>
                </c:pt>
                <c:pt idx="197">
                  <c:v>68.540145985401466</c:v>
                </c:pt>
                <c:pt idx="198">
                  <c:v>68.759124087591246</c:v>
                </c:pt>
                <c:pt idx="199">
                  <c:v>69.854014598540147</c:v>
                </c:pt>
                <c:pt idx="200">
                  <c:v>64.598540145985396</c:v>
                </c:pt>
                <c:pt idx="201">
                  <c:v>60.65693430656934</c:v>
                </c:pt>
                <c:pt idx="202">
                  <c:v>62.846715328467155</c:v>
                </c:pt>
                <c:pt idx="203">
                  <c:v>63.284671532846716</c:v>
                </c:pt>
                <c:pt idx="204">
                  <c:v>61.532846715328468</c:v>
                </c:pt>
                <c:pt idx="205">
                  <c:v>66.788321167883211</c:v>
                </c:pt>
                <c:pt idx="206">
                  <c:v>65.912408759124091</c:v>
                </c:pt>
                <c:pt idx="207">
                  <c:v>62.189781021897808</c:v>
                </c:pt>
                <c:pt idx="208">
                  <c:v>57.591240875912412</c:v>
                </c:pt>
                <c:pt idx="209">
                  <c:v>64.817518248175176</c:v>
                </c:pt>
                <c:pt idx="210">
                  <c:v>65.03649635036497</c:v>
                </c:pt>
                <c:pt idx="211">
                  <c:v>63.284671532846716</c:v>
                </c:pt>
                <c:pt idx="212">
                  <c:v>54.525547445255476</c:v>
                </c:pt>
                <c:pt idx="213">
                  <c:v>56.496350364963504</c:v>
                </c:pt>
                <c:pt idx="214">
                  <c:v>46.861313868613138</c:v>
                </c:pt>
                <c:pt idx="215">
                  <c:v>36.788321167883211</c:v>
                </c:pt>
                <c:pt idx="216">
                  <c:v>39.197080291970806</c:v>
                </c:pt>
                <c:pt idx="217">
                  <c:v>55.401459854014597</c:v>
                </c:pt>
                <c:pt idx="218">
                  <c:v>38.321167883211679</c:v>
                </c:pt>
                <c:pt idx="219">
                  <c:v>29.124087591240876</c:v>
                </c:pt>
                <c:pt idx="220">
                  <c:v>58.905109489051092</c:v>
                </c:pt>
                <c:pt idx="221">
                  <c:v>56.496350364963504</c:v>
                </c:pt>
                <c:pt idx="222">
                  <c:v>53.868613138686129</c:v>
                </c:pt>
                <c:pt idx="223">
                  <c:v>51.678832116788321</c:v>
                </c:pt>
                <c:pt idx="224">
                  <c:v>54.525547445255476</c:v>
                </c:pt>
                <c:pt idx="225">
                  <c:v>42.262773722627735</c:v>
                </c:pt>
                <c:pt idx="226">
                  <c:v>55.839416058394164</c:v>
                </c:pt>
                <c:pt idx="227">
                  <c:v>55.401459854014597</c:v>
                </c:pt>
                <c:pt idx="228">
                  <c:v>61.094890510948908</c:v>
                </c:pt>
                <c:pt idx="229">
                  <c:v>60.43795620437956</c:v>
                </c:pt>
                <c:pt idx="230">
                  <c:v>63.941605839416056</c:v>
                </c:pt>
                <c:pt idx="231">
                  <c:v>62.408759124087588</c:v>
                </c:pt>
                <c:pt idx="232">
                  <c:v>62.189781021897808</c:v>
                </c:pt>
                <c:pt idx="233">
                  <c:v>62.627737226277375</c:v>
                </c:pt>
                <c:pt idx="234">
                  <c:v>67.664233576642332</c:v>
                </c:pt>
                <c:pt idx="235">
                  <c:v>60.875912408759127</c:v>
                </c:pt>
                <c:pt idx="236">
                  <c:v>65.474452554744531</c:v>
                </c:pt>
                <c:pt idx="237">
                  <c:v>67.883211678832112</c:v>
                </c:pt>
                <c:pt idx="238">
                  <c:v>67.445255474452551</c:v>
                </c:pt>
                <c:pt idx="239">
                  <c:v>66.569343065693431</c:v>
                </c:pt>
                <c:pt idx="240">
                  <c:v>74.014598540145982</c:v>
                </c:pt>
                <c:pt idx="241">
                  <c:v>74.233576642335763</c:v>
                </c:pt>
                <c:pt idx="242">
                  <c:v>68.540145985401466</c:v>
                </c:pt>
                <c:pt idx="243">
                  <c:v>70.510948905109487</c:v>
                </c:pt>
                <c:pt idx="244">
                  <c:v>70.510948905109487</c:v>
                </c:pt>
                <c:pt idx="245">
                  <c:v>73.576642335766422</c:v>
                </c:pt>
                <c:pt idx="246">
                  <c:v>73.357664233576642</c:v>
                </c:pt>
                <c:pt idx="247">
                  <c:v>65.912408759124091</c:v>
                </c:pt>
                <c:pt idx="248">
                  <c:v>66.131386861313871</c:v>
                </c:pt>
                <c:pt idx="249">
                  <c:v>71.167883211678827</c:v>
                </c:pt>
                <c:pt idx="250">
                  <c:v>70.948905109489047</c:v>
                </c:pt>
                <c:pt idx="251">
                  <c:v>68.540145985401466</c:v>
                </c:pt>
                <c:pt idx="252">
                  <c:v>64.160583941605836</c:v>
                </c:pt>
                <c:pt idx="253">
                  <c:v>65.255474452554751</c:v>
                </c:pt>
                <c:pt idx="254">
                  <c:v>55.839416058394164</c:v>
                </c:pt>
                <c:pt idx="255">
                  <c:v>48.175182481751825</c:v>
                </c:pt>
                <c:pt idx="256">
                  <c:v>58.905109489051092</c:v>
                </c:pt>
                <c:pt idx="257">
                  <c:v>67.883211678832112</c:v>
                </c:pt>
                <c:pt idx="258">
                  <c:v>63.941605839416056</c:v>
                </c:pt>
                <c:pt idx="259">
                  <c:v>65.03649635036497</c:v>
                </c:pt>
                <c:pt idx="260">
                  <c:v>68.102189781021892</c:v>
                </c:pt>
                <c:pt idx="261">
                  <c:v>62.189781021897808</c:v>
                </c:pt>
                <c:pt idx="262">
                  <c:v>65.255474452554751</c:v>
                </c:pt>
                <c:pt idx="263">
                  <c:v>57.591240875912412</c:v>
                </c:pt>
                <c:pt idx="264">
                  <c:v>58.029197080291972</c:v>
                </c:pt>
                <c:pt idx="265">
                  <c:v>50.364963503649633</c:v>
                </c:pt>
                <c:pt idx="266">
                  <c:v>48.394160583941606</c:v>
                </c:pt>
                <c:pt idx="267">
                  <c:v>47.737226277372265</c:v>
                </c:pt>
                <c:pt idx="268">
                  <c:v>57.153284671532845</c:v>
                </c:pt>
                <c:pt idx="269">
                  <c:v>63.722627737226276</c:v>
                </c:pt>
                <c:pt idx="270">
                  <c:v>58.686131386861312</c:v>
                </c:pt>
                <c:pt idx="271">
                  <c:v>60</c:v>
                </c:pt>
                <c:pt idx="272">
                  <c:v>61.751824817518248</c:v>
                </c:pt>
                <c:pt idx="273">
                  <c:v>61.751824817518248</c:v>
                </c:pt>
                <c:pt idx="274">
                  <c:v>64.379562043795616</c:v>
                </c:pt>
                <c:pt idx="275">
                  <c:v>62.408759124087588</c:v>
                </c:pt>
                <c:pt idx="276">
                  <c:v>61.970802919708028</c:v>
                </c:pt>
                <c:pt idx="277">
                  <c:v>60.875912408759127</c:v>
                </c:pt>
                <c:pt idx="278">
                  <c:v>56.934306569343065</c:v>
                </c:pt>
                <c:pt idx="279">
                  <c:v>48.613138686131386</c:v>
                </c:pt>
                <c:pt idx="280">
                  <c:v>66.131386861313871</c:v>
                </c:pt>
                <c:pt idx="281">
                  <c:v>67.664233576642332</c:v>
                </c:pt>
                <c:pt idx="282">
                  <c:v>66.569343065693431</c:v>
                </c:pt>
                <c:pt idx="283">
                  <c:v>68.540145985401466</c:v>
                </c:pt>
                <c:pt idx="284">
                  <c:v>61.532846715328468</c:v>
                </c:pt>
                <c:pt idx="285">
                  <c:v>63.941605839416056</c:v>
                </c:pt>
                <c:pt idx="286">
                  <c:v>60</c:v>
                </c:pt>
                <c:pt idx="287">
                  <c:v>64.379562043795616</c:v>
                </c:pt>
                <c:pt idx="288">
                  <c:v>64.160583941605836</c:v>
                </c:pt>
                <c:pt idx="289">
                  <c:v>63.941605839416056</c:v>
                </c:pt>
                <c:pt idx="290">
                  <c:v>67.883211678832112</c:v>
                </c:pt>
                <c:pt idx="291">
                  <c:v>67.664233576642332</c:v>
                </c:pt>
                <c:pt idx="292">
                  <c:v>69.197080291970806</c:v>
                </c:pt>
                <c:pt idx="293">
                  <c:v>66.350364963503651</c:v>
                </c:pt>
                <c:pt idx="294">
                  <c:v>73.357664233576642</c:v>
                </c:pt>
                <c:pt idx="295">
                  <c:v>74.452554744525543</c:v>
                </c:pt>
                <c:pt idx="296">
                  <c:v>72.919708029197082</c:v>
                </c:pt>
                <c:pt idx="297">
                  <c:v>64.817518248175176</c:v>
                </c:pt>
                <c:pt idx="298">
                  <c:v>70.072992700729927</c:v>
                </c:pt>
                <c:pt idx="299">
                  <c:v>71.167883211678827</c:v>
                </c:pt>
                <c:pt idx="300">
                  <c:v>82.992700729927009</c:v>
                </c:pt>
                <c:pt idx="301">
                  <c:v>69.854014598540147</c:v>
                </c:pt>
                <c:pt idx="302">
                  <c:v>67.883211678832112</c:v>
                </c:pt>
                <c:pt idx="303">
                  <c:v>68.102189781021892</c:v>
                </c:pt>
                <c:pt idx="304">
                  <c:v>66.788321167883211</c:v>
                </c:pt>
                <c:pt idx="305">
                  <c:v>69.635036496350367</c:v>
                </c:pt>
                <c:pt idx="306">
                  <c:v>71.605839416058387</c:v>
                </c:pt>
                <c:pt idx="307">
                  <c:v>73.576642335766422</c:v>
                </c:pt>
                <c:pt idx="308">
                  <c:v>72.700729927007302</c:v>
                </c:pt>
                <c:pt idx="309">
                  <c:v>74.014598540145982</c:v>
                </c:pt>
                <c:pt idx="310">
                  <c:v>74.890510948905103</c:v>
                </c:pt>
                <c:pt idx="311">
                  <c:v>69.635036496350367</c:v>
                </c:pt>
                <c:pt idx="312">
                  <c:v>66.788321167883211</c:v>
                </c:pt>
                <c:pt idx="313">
                  <c:v>69.416058394160586</c:v>
                </c:pt>
                <c:pt idx="314">
                  <c:v>72.481751824817522</c:v>
                </c:pt>
                <c:pt idx="315">
                  <c:v>74.671532846715323</c:v>
                </c:pt>
                <c:pt idx="316">
                  <c:v>77.080291970802918</c:v>
                </c:pt>
                <c:pt idx="317">
                  <c:v>73.576642335766422</c:v>
                </c:pt>
                <c:pt idx="318">
                  <c:v>73.357664233576642</c:v>
                </c:pt>
                <c:pt idx="319">
                  <c:v>71.824817518248182</c:v>
                </c:pt>
                <c:pt idx="320">
                  <c:v>70.291970802919707</c:v>
                </c:pt>
                <c:pt idx="321">
                  <c:v>70.072992700729927</c:v>
                </c:pt>
                <c:pt idx="322">
                  <c:v>70.510948905109487</c:v>
                </c:pt>
                <c:pt idx="323">
                  <c:v>71.386861313868607</c:v>
                </c:pt>
                <c:pt idx="324">
                  <c:v>67.664233576642332</c:v>
                </c:pt>
                <c:pt idx="325">
                  <c:v>70.510948905109487</c:v>
                </c:pt>
                <c:pt idx="326">
                  <c:v>70.291970802919707</c:v>
                </c:pt>
                <c:pt idx="327">
                  <c:v>71.605839416058387</c:v>
                </c:pt>
                <c:pt idx="328">
                  <c:v>68.321167883211672</c:v>
                </c:pt>
                <c:pt idx="329">
                  <c:v>60.43795620437956</c:v>
                </c:pt>
                <c:pt idx="330">
                  <c:v>70.948905109489047</c:v>
                </c:pt>
                <c:pt idx="331">
                  <c:v>68.759124087591246</c:v>
                </c:pt>
                <c:pt idx="332">
                  <c:v>62.627737226277375</c:v>
                </c:pt>
                <c:pt idx="333">
                  <c:v>63.503649635036496</c:v>
                </c:pt>
                <c:pt idx="334">
                  <c:v>62.408759124087588</c:v>
                </c:pt>
                <c:pt idx="335">
                  <c:v>46.423357664233578</c:v>
                </c:pt>
                <c:pt idx="336">
                  <c:v>44.45255474452555</c:v>
                </c:pt>
                <c:pt idx="337">
                  <c:v>36.788321167883211</c:v>
                </c:pt>
                <c:pt idx="338">
                  <c:v>31.751824817518248</c:v>
                </c:pt>
                <c:pt idx="339">
                  <c:v>35.693430656934304</c:v>
                </c:pt>
                <c:pt idx="340">
                  <c:v>38.978102189781019</c:v>
                </c:pt>
                <c:pt idx="341">
                  <c:v>61.751824817518248</c:v>
                </c:pt>
                <c:pt idx="342">
                  <c:v>62.189781021897808</c:v>
                </c:pt>
                <c:pt idx="343">
                  <c:v>63.065693430656935</c:v>
                </c:pt>
                <c:pt idx="344">
                  <c:v>66.131386861313871</c:v>
                </c:pt>
                <c:pt idx="345">
                  <c:v>63.503649635036496</c:v>
                </c:pt>
                <c:pt idx="346">
                  <c:v>69.197080291970806</c:v>
                </c:pt>
                <c:pt idx="347">
                  <c:v>67.007299270072991</c:v>
                </c:pt>
                <c:pt idx="348">
                  <c:v>42.043795620437955</c:v>
                </c:pt>
                <c:pt idx="349">
                  <c:v>44.014598540145982</c:v>
                </c:pt>
                <c:pt idx="350">
                  <c:v>47.080291970802918</c:v>
                </c:pt>
                <c:pt idx="351">
                  <c:v>51.897810218978101</c:v>
                </c:pt>
                <c:pt idx="352">
                  <c:v>54.963503649635037</c:v>
                </c:pt>
                <c:pt idx="353">
                  <c:v>49.708029197080293</c:v>
                </c:pt>
                <c:pt idx="354">
                  <c:v>49.927007299270073</c:v>
                </c:pt>
                <c:pt idx="355">
                  <c:v>53.211678832116789</c:v>
                </c:pt>
                <c:pt idx="356">
                  <c:v>50.145985401459853</c:v>
                </c:pt>
                <c:pt idx="357">
                  <c:v>46.642335766423358</c:v>
                </c:pt>
                <c:pt idx="358">
                  <c:v>48.394160583941606</c:v>
                </c:pt>
                <c:pt idx="359">
                  <c:v>41.605839416058394</c:v>
                </c:pt>
                <c:pt idx="360">
                  <c:v>33.284671532846716</c:v>
                </c:pt>
                <c:pt idx="361">
                  <c:v>37.445255474452551</c:v>
                </c:pt>
                <c:pt idx="362">
                  <c:v>37.664233576642339</c:v>
                </c:pt>
                <c:pt idx="363">
                  <c:v>36.569343065693431</c:v>
                </c:pt>
                <c:pt idx="364">
                  <c:v>51.678832116788321</c:v>
                </c:pt>
                <c:pt idx="365">
                  <c:v>51.897810218978101</c:v>
                </c:pt>
                <c:pt idx="366">
                  <c:v>51.897810218978101</c:v>
                </c:pt>
                <c:pt idx="367">
                  <c:v>52.554744525547449</c:v>
                </c:pt>
                <c:pt idx="368">
                  <c:v>52.992700729927009</c:v>
                </c:pt>
                <c:pt idx="369">
                  <c:v>52.554744525547449</c:v>
                </c:pt>
                <c:pt idx="370">
                  <c:v>51.897810218978101</c:v>
                </c:pt>
                <c:pt idx="371">
                  <c:v>52.773722627737229</c:v>
                </c:pt>
                <c:pt idx="372">
                  <c:v>52.335766423357661</c:v>
                </c:pt>
                <c:pt idx="373">
                  <c:v>51.897810218978101</c:v>
                </c:pt>
                <c:pt idx="374">
                  <c:v>52.773722627737229</c:v>
                </c:pt>
                <c:pt idx="375">
                  <c:v>54.525547445255476</c:v>
                </c:pt>
                <c:pt idx="376">
                  <c:v>54.744525547445257</c:v>
                </c:pt>
                <c:pt idx="377">
                  <c:v>54.963503649635037</c:v>
                </c:pt>
                <c:pt idx="378">
                  <c:v>54.744525547445257</c:v>
                </c:pt>
                <c:pt idx="379">
                  <c:v>54.525547445255476</c:v>
                </c:pt>
                <c:pt idx="380">
                  <c:v>53.868613138686129</c:v>
                </c:pt>
                <c:pt idx="381">
                  <c:v>53.868613138686129</c:v>
                </c:pt>
                <c:pt idx="382">
                  <c:v>53.649635036496349</c:v>
                </c:pt>
                <c:pt idx="383">
                  <c:v>53.868613138686129</c:v>
                </c:pt>
                <c:pt idx="384">
                  <c:v>54.525547445255476</c:v>
                </c:pt>
                <c:pt idx="385">
                  <c:v>54.306569343065696</c:v>
                </c:pt>
                <c:pt idx="386">
                  <c:v>54.525547445255476</c:v>
                </c:pt>
                <c:pt idx="387">
                  <c:v>54.306569343065696</c:v>
                </c:pt>
                <c:pt idx="388">
                  <c:v>54.744525547445257</c:v>
                </c:pt>
                <c:pt idx="389">
                  <c:v>54.306569343065696</c:v>
                </c:pt>
                <c:pt idx="390">
                  <c:v>54.963503649635037</c:v>
                </c:pt>
                <c:pt idx="391">
                  <c:v>54.525547445255476</c:v>
                </c:pt>
                <c:pt idx="392">
                  <c:v>54.306569343065696</c:v>
                </c:pt>
                <c:pt idx="393">
                  <c:v>54.306569343065696</c:v>
                </c:pt>
                <c:pt idx="394">
                  <c:v>53.430656934306569</c:v>
                </c:pt>
                <c:pt idx="395">
                  <c:v>53.211678832116789</c:v>
                </c:pt>
                <c:pt idx="396">
                  <c:v>52.992700729927009</c:v>
                </c:pt>
                <c:pt idx="397">
                  <c:v>53.430656934306569</c:v>
                </c:pt>
                <c:pt idx="398">
                  <c:v>53.211678832116789</c:v>
                </c:pt>
                <c:pt idx="399">
                  <c:v>54.087591240875909</c:v>
                </c:pt>
                <c:pt idx="400">
                  <c:v>53.868613138686129</c:v>
                </c:pt>
                <c:pt idx="401">
                  <c:v>53.868613138686129</c:v>
                </c:pt>
                <c:pt idx="402">
                  <c:v>53.868613138686129</c:v>
                </c:pt>
                <c:pt idx="403">
                  <c:v>53.211678832116789</c:v>
                </c:pt>
                <c:pt idx="404">
                  <c:v>51.021897810218981</c:v>
                </c:pt>
                <c:pt idx="405">
                  <c:v>68.978102189781026</c:v>
                </c:pt>
                <c:pt idx="406">
                  <c:v>67.226277372262771</c:v>
                </c:pt>
                <c:pt idx="407">
                  <c:v>66.569343065693431</c:v>
                </c:pt>
                <c:pt idx="408">
                  <c:v>68.321167883211672</c:v>
                </c:pt>
                <c:pt idx="409">
                  <c:v>71.605839416058387</c:v>
                </c:pt>
                <c:pt idx="410">
                  <c:v>66.788321167883211</c:v>
                </c:pt>
                <c:pt idx="411">
                  <c:v>64.598540145985396</c:v>
                </c:pt>
                <c:pt idx="412">
                  <c:v>62.846715328467155</c:v>
                </c:pt>
                <c:pt idx="413">
                  <c:v>66.350364963503651</c:v>
                </c:pt>
                <c:pt idx="414">
                  <c:v>67.664233576642332</c:v>
                </c:pt>
                <c:pt idx="415">
                  <c:v>67.445255474452551</c:v>
                </c:pt>
                <c:pt idx="416">
                  <c:v>70.291970802919707</c:v>
                </c:pt>
                <c:pt idx="417">
                  <c:v>63.722627737226276</c:v>
                </c:pt>
                <c:pt idx="418">
                  <c:v>72.262773722627742</c:v>
                </c:pt>
                <c:pt idx="419">
                  <c:v>64.160583941605836</c:v>
                </c:pt>
                <c:pt idx="420">
                  <c:v>65.912408759124091</c:v>
                </c:pt>
                <c:pt idx="421">
                  <c:v>68.321167883211672</c:v>
                </c:pt>
                <c:pt idx="422">
                  <c:v>70.291970802919707</c:v>
                </c:pt>
                <c:pt idx="423">
                  <c:v>68.978102189781026</c:v>
                </c:pt>
                <c:pt idx="424">
                  <c:v>63.941605839416056</c:v>
                </c:pt>
                <c:pt idx="425">
                  <c:v>64.379562043795616</c:v>
                </c:pt>
                <c:pt idx="426">
                  <c:v>64.379562043795616</c:v>
                </c:pt>
                <c:pt idx="427">
                  <c:v>63.503649635036496</c:v>
                </c:pt>
                <c:pt idx="428">
                  <c:v>65.03649635036497</c:v>
                </c:pt>
                <c:pt idx="429">
                  <c:v>66.131386861313871</c:v>
                </c:pt>
                <c:pt idx="430">
                  <c:v>63.503649635036496</c:v>
                </c:pt>
                <c:pt idx="431">
                  <c:v>67.883211678832112</c:v>
                </c:pt>
                <c:pt idx="432">
                  <c:v>63.503649635036496</c:v>
                </c:pt>
                <c:pt idx="433">
                  <c:v>66.350364963503651</c:v>
                </c:pt>
                <c:pt idx="434">
                  <c:v>67.664233576642332</c:v>
                </c:pt>
                <c:pt idx="435">
                  <c:v>62.846715328467155</c:v>
                </c:pt>
                <c:pt idx="436">
                  <c:v>64.379562043795616</c:v>
                </c:pt>
                <c:pt idx="437">
                  <c:v>65.03649635036497</c:v>
                </c:pt>
                <c:pt idx="438">
                  <c:v>62.408759124087588</c:v>
                </c:pt>
                <c:pt idx="439">
                  <c:v>63.722627737226276</c:v>
                </c:pt>
                <c:pt idx="440">
                  <c:v>68.540145985401466</c:v>
                </c:pt>
                <c:pt idx="441">
                  <c:v>65.03649635036497</c:v>
                </c:pt>
                <c:pt idx="442">
                  <c:v>64.379562043795616</c:v>
                </c:pt>
                <c:pt idx="443">
                  <c:v>62.408759124087588</c:v>
                </c:pt>
                <c:pt idx="444">
                  <c:v>65.255474452554751</c:v>
                </c:pt>
                <c:pt idx="445">
                  <c:v>64.817518248175176</c:v>
                </c:pt>
                <c:pt idx="446">
                  <c:v>64.160583941605836</c:v>
                </c:pt>
                <c:pt idx="447">
                  <c:v>60.21897810218978</c:v>
                </c:pt>
                <c:pt idx="448">
                  <c:v>66.569343065693431</c:v>
                </c:pt>
                <c:pt idx="449">
                  <c:v>69.854014598540147</c:v>
                </c:pt>
                <c:pt idx="450">
                  <c:v>70.729927007299267</c:v>
                </c:pt>
                <c:pt idx="451">
                  <c:v>63.284671532846716</c:v>
                </c:pt>
                <c:pt idx="452">
                  <c:v>62.846715328467155</c:v>
                </c:pt>
                <c:pt idx="453">
                  <c:v>59.56204379562044</c:v>
                </c:pt>
                <c:pt idx="454">
                  <c:v>59.78102189781022</c:v>
                </c:pt>
                <c:pt idx="455">
                  <c:v>43.576642335766422</c:v>
                </c:pt>
                <c:pt idx="456">
                  <c:v>51.678832116788321</c:v>
                </c:pt>
                <c:pt idx="457">
                  <c:v>26.277372262773724</c:v>
                </c:pt>
                <c:pt idx="458">
                  <c:v>26.715328467153284</c:v>
                </c:pt>
                <c:pt idx="459">
                  <c:v>38.102189781021899</c:v>
                </c:pt>
                <c:pt idx="460">
                  <c:v>44.89051094890511</c:v>
                </c:pt>
                <c:pt idx="461">
                  <c:v>47.080291970802918</c:v>
                </c:pt>
                <c:pt idx="462">
                  <c:v>49.489051094890513</c:v>
                </c:pt>
                <c:pt idx="463">
                  <c:v>55.839416058394164</c:v>
                </c:pt>
                <c:pt idx="464">
                  <c:v>41.824817518248175</c:v>
                </c:pt>
                <c:pt idx="465">
                  <c:v>55.401459854014597</c:v>
                </c:pt>
                <c:pt idx="466">
                  <c:v>34.379562043795623</c:v>
                </c:pt>
                <c:pt idx="467">
                  <c:v>31.532846715328468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659072"/>
        <c:axId val="108660608"/>
      </c:scatterChart>
      <c:valAx>
        <c:axId val="10865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8660608"/>
        <c:crosses val="autoZero"/>
        <c:crossBetween val="midCat"/>
      </c:valAx>
      <c:valAx>
        <c:axId val="1086606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86590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'raw-MPH'!$D$2:$D$469</c:f>
              <c:numCache>
                <c:formatCode>General</c:formatCode>
                <c:ptCount val="468"/>
                <c:pt idx="0">
                  <c:v>1.1516314779270633</c:v>
                </c:pt>
                <c:pt idx="1">
                  <c:v>2.3032629558541267</c:v>
                </c:pt>
                <c:pt idx="2">
                  <c:v>3.45489443378119</c:v>
                </c:pt>
                <c:pt idx="3">
                  <c:v>4.6065259117082533</c:v>
                </c:pt>
                <c:pt idx="4">
                  <c:v>5.7581573896353166</c:v>
                </c:pt>
                <c:pt idx="5">
                  <c:v>6.90978886756238</c:v>
                </c:pt>
                <c:pt idx="6">
                  <c:v>8.0614203454894433</c:v>
                </c:pt>
                <c:pt idx="7">
                  <c:v>9.2130518234165066</c:v>
                </c:pt>
                <c:pt idx="8">
                  <c:v>10.36468330134357</c:v>
                </c:pt>
                <c:pt idx="9">
                  <c:v>11.516314779270633</c:v>
                </c:pt>
                <c:pt idx="10">
                  <c:v>12.667946257197697</c:v>
                </c:pt>
                <c:pt idx="11">
                  <c:v>13.81957773512476</c:v>
                </c:pt>
                <c:pt idx="12">
                  <c:v>14.971209213051823</c:v>
                </c:pt>
                <c:pt idx="13">
                  <c:v>16.122840690978887</c:v>
                </c:pt>
                <c:pt idx="14">
                  <c:v>17.274472168905952</c:v>
                </c:pt>
                <c:pt idx="15">
                  <c:v>18.426103646833013</c:v>
                </c:pt>
                <c:pt idx="16">
                  <c:v>19.577735124760078</c:v>
                </c:pt>
                <c:pt idx="17">
                  <c:v>20.72936660268714</c:v>
                </c:pt>
                <c:pt idx="18">
                  <c:v>21.880998080614205</c:v>
                </c:pt>
                <c:pt idx="19">
                  <c:v>23.032629558541267</c:v>
                </c:pt>
                <c:pt idx="20">
                  <c:v>24.184261036468332</c:v>
                </c:pt>
                <c:pt idx="21">
                  <c:v>25.335892514395393</c:v>
                </c:pt>
                <c:pt idx="22">
                  <c:v>26.487523992322458</c:v>
                </c:pt>
                <c:pt idx="23">
                  <c:v>27.63915547024952</c:v>
                </c:pt>
                <c:pt idx="24">
                  <c:v>28.790786948176585</c:v>
                </c:pt>
                <c:pt idx="25">
                  <c:v>29.942418426103647</c:v>
                </c:pt>
                <c:pt idx="26">
                  <c:v>31.094049904030712</c:v>
                </c:pt>
                <c:pt idx="27">
                  <c:v>32.245681381957773</c:v>
                </c:pt>
                <c:pt idx="28">
                  <c:v>33.397312859884835</c:v>
                </c:pt>
                <c:pt idx="29">
                  <c:v>34.548944337811903</c:v>
                </c:pt>
                <c:pt idx="30">
                  <c:v>35.700575815738965</c:v>
                </c:pt>
                <c:pt idx="31">
                  <c:v>36.852207293666027</c:v>
                </c:pt>
                <c:pt idx="32">
                  <c:v>38.003838771593088</c:v>
                </c:pt>
                <c:pt idx="33">
                  <c:v>39.155470249520157</c:v>
                </c:pt>
                <c:pt idx="34">
                  <c:v>40.307101727447218</c:v>
                </c:pt>
                <c:pt idx="35">
                  <c:v>41.45873320537428</c:v>
                </c:pt>
                <c:pt idx="36">
                  <c:v>42.610364683301341</c:v>
                </c:pt>
                <c:pt idx="37">
                  <c:v>43.76199616122841</c:v>
                </c:pt>
                <c:pt idx="38">
                  <c:v>44.913627639155472</c:v>
                </c:pt>
                <c:pt idx="39">
                  <c:v>46.065259117082533</c:v>
                </c:pt>
                <c:pt idx="40">
                  <c:v>47.216890595009595</c:v>
                </c:pt>
                <c:pt idx="41">
                  <c:v>48.368522072936663</c:v>
                </c:pt>
                <c:pt idx="42">
                  <c:v>49.520153550863725</c:v>
                </c:pt>
                <c:pt idx="43">
                  <c:v>50.671785028790786</c:v>
                </c:pt>
                <c:pt idx="44">
                  <c:v>51.823416506717848</c:v>
                </c:pt>
                <c:pt idx="45">
                  <c:v>52.975047984644917</c:v>
                </c:pt>
                <c:pt idx="46">
                  <c:v>54.126679462571978</c:v>
                </c:pt>
                <c:pt idx="47">
                  <c:v>55.27831094049904</c:v>
                </c:pt>
                <c:pt idx="48">
                  <c:v>56.429942418426101</c:v>
                </c:pt>
                <c:pt idx="49">
                  <c:v>57.58157389635317</c:v>
                </c:pt>
                <c:pt idx="50">
                  <c:v>58.733205374280232</c:v>
                </c:pt>
                <c:pt idx="51">
                  <c:v>59.884836852207293</c:v>
                </c:pt>
                <c:pt idx="52">
                  <c:v>61.036468330134355</c:v>
                </c:pt>
                <c:pt idx="53">
                  <c:v>62.188099808061423</c:v>
                </c:pt>
                <c:pt idx="54">
                  <c:v>63.339731285988485</c:v>
                </c:pt>
                <c:pt idx="55">
                  <c:v>64.491362763915546</c:v>
                </c:pt>
                <c:pt idx="56">
                  <c:v>65.642994241842615</c:v>
                </c:pt>
                <c:pt idx="57">
                  <c:v>66.79462571976967</c:v>
                </c:pt>
                <c:pt idx="58">
                  <c:v>67.946257197696738</c:v>
                </c:pt>
                <c:pt idx="59">
                  <c:v>69.097888675623807</c:v>
                </c:pt>
                <c:pt idx="60">
                  <c:v>70.249520153550861</c:v>
                </c:pt>
                <c:pt idx="61">
                  <c:v>71.40115163147793</c:v>
                </c:pt>
                <c:pt idx="62">
                  <c:v>72.552783109404984</c:v>
                </c:pt>
                <c:pt idx="63">
                  <c:v>73.704414587332053</c:v>
                </c:pt>
                <c:pt idx="64">
                  <c:v>74.856046065259122</c:v>
                </c:pt>
                <c:pt idx="65">
                  <c:v>76.007677543186176</c:v>
                </c:pt>
                <c:pt idx="66">
                  <c:v>77.159309021113245</c:v>
                </c:pt>
                <c:pt idx="67">
                  <c:v>78.310940499040314</c:v>
                </c:pt>
                <c:pt idx="68">
                  <c:v>79.462571976967368</c:v>
                </c:pt>
                <c:pt idx="69">
                  <c:v>80.614203454894437</c:v>
                </c:pt>
                <c:pt idx="70">
                  <c:v>81.765834932821491</c:v>
                </c:pt>
                <c:pt idx="71">
                  <c:v>82.91746641074856</c:v>
                </c:pt>
                <c:pt idx="72">
                  <c:v>84.069097888675628</c:v>
                </c:pt>
                <c:pt idx="73">
                  <c:v>85.220729366602683</c:v>
                </c:pt>
                <c:pt idx="74">
                  <c:v>86.372360844529751</c:v>
                </c:pt>
                <c:pt idx="75">
                  <c:v>87.52399232245682</c:v>
                </c:pt>
                <c:pt idx="76">
                  <c:v>88.675623800383875</c:v>
                </c:pt>
                <c:pt idx="77">
                  <c:v>89.827255278310943</c:v>
                </c:pt>
                <c:pt idx="78">
                  <c:v>90.978886756237998</c:v>
                </c:pt>
                <c:pt idx="79">
                  <c:v>92.130518234165066</c:v>
                </c:pt>
                <c:pt idx="80">
                  <c:v>93.282149712092135</c:v>
                </c:pt>
                <c:pt idx="81">
                  <c:v>94.433781190019189</c:v>
                </c:pt>
                <c:pt idx="82">
                  <c:v>95.585412667946258</c:v>
                </c:pt>
                <c:pt idx="83">
                  <c:v>96.737044145873327</c:v>
                </c:pt>
                <c:pt idx="84">
                  <c:v>97.888675623800381</c:v>
                </c:pt>
                <c:pt idx="85">
                  <c:v>99.04030710172745</c:v>
                </c:pt>
                <c:pt idx="86">
                  <c:v>100.1919385796545</c:v>
                </c:pt>
                <c:pt idx="87">
                  <c:v>101.34357005758157</c:v>
                </c:pt>
                <c:pt idx="88">
                  <c:v>102.49520153550864</c:v>
                </c:pt>
                <c:pt idx="89">
                  <c:v>103.6468330134357</c:v>
                </c:pt>
                <c:pt idx="90">
                  <c:v>104.79846449136276</c:v>
                </c:pt>
                <c:pt idx="91">
                  <c:v>105.95009596928983</c:v>
                </c:pt>
                <c:pt idx="92">
                  <c:v>107.10172744721689</c:v>
                </c:pt>
                <c:pt idx="93">
                  <c:v>108.25335892514396</c:v>
                </c:pt>
                <c:pt idx="94">
                  <c:v>109.40499040307101</c:v>
                </c:pt>
                <c:pt idx="95">
                  <c:v>110.55662188099808</c:v>
                </c:pt>
                <c:pt idx="96">
                  <c:v>111.70825335892515</c:v>
                </c:pt>
                <c:pt idx="97">
                  <c:v>112.8598848368522</c:v>
                </c:pt>
                <c:pt idx="98">
                  <c:v>114.01151631477927</c:v>
                </c:pt>
                <c:pt idx="99">
                  <c:v>115.16314779270634</c:v>
                </c:pt>
                <c:pt idx="100">
                  <c:v>116.31477927063339</c:v>
                </c:pt>
                <c:pt idx="101">
                  <c:v>117.46641074856046</c:v>
                </c:pt>
                <c:pt idx="102">
                  <c:v>118.61804222648752</c:v>
                </c:pt>
                <c:pt idx="103">
                  <c:v>119.76967370441459</c:v>
                </c:pt>
                <c:pt idx="104">
                  <c:v>120.92130518234165</c:v>
                </c:pt>
                <c:pt idx="105">
                  <c:v>122.07293666026871</c:v>
                </c:pt>
                <c:pt idx="106">
                  <c:v>123.22456813819578</c:v>
                </c:pt>
                <c:pt idx="107">
                  <c:v>124.37619961612285</c:v>
                </c:pt>
                <c:pt idx="108">
                  <c:v>125.5278310940499</c:v>
                </c:pt>
                <c:pt idx="109">
                  <c:v>126.67946257197697</c:v>
                </c:pt>
                <c:pt idx="110">
                  <c:v>127.83109404990402</c:v>
                </c:pt>
                <c:pt idx="111">
                  <c:v>128.98272552783109</c:v>
                </c:pt>
                <c:pt idx="112">
                  <c:v>130.13435700575815</c:v>
                </c:pt>
                <c:pt idx="113">
                  <c:v>131.28598848368523</c:v>
                </c:pt>
                <c:pt idx="114">
                  <c:v>132.43761996161228</c:v>
                </c:pt>
                <c:pt idx="115">
                  <c:v>133.58925143953934</c:v>
                </c:pt>
                <c:pt idx="116">
                  <c:v>134.74088291746642</c:v>
                </c:pt>
                <c:pt idx="117">
                  <c:v>135.89251439539348</c:v>
                </c:pt>
                <c:pt idx="118">
                  <c:v>137.04414587332053</c:v>
                </c:pt>
                <c:pt idx="119">
                  <c:v>138.19577735124761</c:v>
                </c:pt>
                <c:pt idx="120">
                  <c:v>139.34740882917467</c:v>
                </c:pt>
                <c:pt idx="121">
                  <c:v>140.49904030710172</c:v>
                </c:pt>
                <c:pt idx="122">
                  <c:v>141.65067178502878</c:v>
                </c:pt>
                <c:pt idx="123">
                  <c:v>142.80230326295586</c:v>
                </c:pt>
                <c:pt idx="124">
                  <c:v>143.95393474088291</c:v>
                </c:pt>
                <c:pt idx="125">
                  <c:v>145.10556621880997</c:v>
                </c:pt>
                <c:pt idx="126">
                  <c:v>146.25719769673705</c:v>
                </c:pt>
                <c:pt idx="127">
                  <c:v>147.40882917466411</c:v>
                </c:pt>
                <c:pt idx="128">
                  <c:v>148.56046065259116</c:v>
                </c:pt>
                <c:pt idx="129">
                  <c:v>149.71209213051824</c:v>
                </c:pt>
                <c:pt idx="130">
                  <c:v>150.8637236084453</c:v>
                </c:pt>
                <c:pt idx="131">
                  <c:v>152.01535508637235</c:v>
                </c:pt>
                <c:pt idx="132">
                  <c:v>153.16698656429944</c:v>
                </c:pt>
                <c:pt idx="133">
                  <c:v>154.31861804222649</c:v>
                </c:pt>
                <c:pt idx="134">
                  <c:v>155.47024952015354</c:v>
                </c:pt>
                <c:pt idx="135">
                  <c:v>156.62188099808063</c:v>
                </c:pt>
                <c:pt idx="136">
                  <c:v>157.77351247600768</c:v>
                </c:pt>
                <c:pt idx="137">
                  <c:v>158.92514395393474</c:v>
                </c:pt>
                <c:pt idx="138">
                  <c:v>160.07677543186179</c:v>
                </c:pt>
                <c:pt idx="139">
                  <c:v>161.22840690978887</c:v>
                </c:pt>
                <c:pt idx="140">
                  <c:v>162.38003838771593</c:v>
                </c:pt>
                <c:pt idx="141">
                  <c:v>163.53166986564298</c:v>
                </c:pt>
                <c:pt idx="142">
                  <c:v>164.68330134357007</c:v>
                </c:pt>
                <c:pt idx="143">
                  <c:v>165.83493282149712</c:v>
                </c:pt>
                <c:pt idx="144">
                  <c:v>166.98656429942417</c:v>
                </c:pt>
                <c:pt idx="145">
                  <c:v>168.13819577735126</c:v>
                </c:pt>
                <c:pt idx="146">
                  <c:v>169.28982725527831</c:v>
                </c:pt>
                <c:pt idx="147">
                  <c:v>170.44145873320537</c:v>
                </c:pt>
                <c:pt idx="148">
                  <c:v>171.59309021113245</c:v>
                </c:pt>
                <c:pt idx="149">
                  <c:v>172.7447216890595</c:v>
                </c:pt>
                <c:pt idx="150">
                  <c:v>173.89635316698656</c:v>
                </c:pt>
                <c:pt idx="151">
                  <c:v>175.04798464491364</c:v>
                </c:pt>
                <c:pt idx="152">
                  <c:v>176.19961612284069</c:v>
                </c:pt>
                <c:pt idx="153">
                  <c:v>177.35124760076775</c:v>
                </c:pt>
                <c:pt idx="154">
                  <c:v>178.5028790786948</c:v>
                </c:pt>
                <c:pt idx="155">
                  <c:v>179.65451055662189</c:v>
                </c:pt>
                <c:pt idx="156">
                  <c:v>180.80614203454894</c:v>
                </c:pt>
                <c:pt idx="157">
                  <c:v>181.957773512476</c:v>
                </c:pt>
                <c:pt idx="158">
                  <c:v>183.10940499040308</c:v>
                </c:pt>
                <c:pt idx="159">
                  <c:v>184.26103646833013</c:v>
                </c:pt>
                <c:pt idx="160">
                  <c:v>185.41266794625719</c:v>
                </c:pt>
                <c:pt idx="161">
                  <c:v>186.56429942418427</c:v>
                </c:pt>
                <c:pt idx="162">
                  <c:v>187.71593090211132</c:v>
                </c:pt>
                <c:pt idx="163">
                  <c:v>188.86756238003838</c:v>
                </c:pt>
                <c:pt idx="164">
                  <c:v>190.01919385796546</c:v>
                </c:pt>
                <c:pt idx="165">
                  <c:v>191.17082533589252</c:v>
                </c:pt>
                <c:pt idx="166">
                  <c:v>192.32245681381957</c:v>
                </c:pt>
                <c:pt idx="167">
                  <c:v>193.47408829174665</c:v>
                </c:pt>
                <c:pt idx="168">
                  <c:v>194.62571976967371</c:v>
                </c:pt>
                <c:pt idx="169">
                  <c:v>195.77735124760076</c:v>
                </c:pt>
                <c:pt idx="170">
                  <c:v>196.92898272552782</c:v>
                </c:pt>
                <c:pt idx="171">
                  <c:v>198.0806142034549</c:v>
                </c:pt>
                <c:pt idx="172">
                  <c:v>199.23224568138195</c:v>
                </c:pt>
                <c:pt idx="173">
                  <c:v>200.38387715930901</c:v>
                </c:pt>
                <c:pt idx="174">
                  <c:v>201.53550863723609</c:v>
                </c:pt>
                <c:pt idx="175">
                  <c:v>202.68714011516315</c:v>
                </c:pt>
                <c:pt idx="176">
                  <c:v>203.8387715930902</c:v>
                </c:pt>
                <c:pt idx="177">
                  <c:v>204.99040307101728</c:v>
                </c:pt>
                <c:pt idx="178">
                  <c:v>206.14203454894434</c:v>
                </c:pt>
                <c:pt idx="179">
                  <c:v>207.29366602687139</c:v>
                </c:pt>
                <c:pt idx="180">
                  <c:v>208.44529750479848</c:v>
                </c:pt>
                <c:pt idx="181">
                  <c:v>209.59692898272553</c:v>
                </c:pt>
                <c:pt idx="182">
                  <c:v>210.74856046065258</c:v>
                </c:pt>
                <c:pt idx="183">
                  <c:v>211.90019193857967</c:v>
                </c:pt>
                <c:pt idx="184">
                  <c:v>213.05182341650672</c:v>
                </c:pt>
                <c:pt idx="185">
                  <c:v>214.20345489443378</c:v>
                </c:pt>
                <c:pt idx="186">
                  <c:v>215.35508637236086</c:v>
                </c:pt>
                <c:pt idx="187">
                  <c:v>216.50671785028791</c:v>
                </c:pt>
                <c:pt idx="188">
                  <c:v>217.65834932821497</c:v>
                </c:pt>
                <c:pt idx="189">
                  <c:v>218.80998080614202</c:v>
                </c:pt>
                <c:pt idx="190">
                  <c:v>219.9616122840691</c:v>
                </c:pt>
                <c:pt idx="191">
                  <c:v>221.11324376199616</c:v>
                </c:pt>
                <c:pt idx="192">
                  <c:v>222.26487523992321</c:v>
                </c:pt>
                <c:pt idx="193">
                  <c:v>223.4165067178503</c:v>
                </c:pt>
                <c:pt idx="194">
                  <c:v>224.56813819577735</c:v>
                </c:pt>
                <c:pt idx="195">
                  <c:v>225.71976967370441</c:v>
                </c:pt>
                <c:pt idx="196">
                  <c:v>226.87140115163149</c:v>
                </c:pt>
                <c:pt idx="197">
                  <c:v>228.02303262955854</c:v>
                </c:pt>
                <c:pt idx="198">
                  <c:v>229.1746641074856</c:v>
                </c:pt>
                <c:pt idx="199">
                  <c:v>230.32629558541268</c:v>
                </c:pt>
                <c:pt idx="200">
                  <c:v>231.47792706333973</c:v>
                </c:pt>
                <c:pt idx="201">
                  <c:v>232.62955854126679</c:v>
                </c:pt>
                <c:pt idx="202">
                  <c:v>233.78119001919387</c:v>
                </c:pt>
                <c:pt idx="203">
                  <c:v>234.93282149712093</c:v>
                </c:pt>
                <c:pt idx="204">
                  <c:v>236.08445297504798</c:v>
                </c:pt>
                <c:pt idx="205">
                  <c:v>237.23608445297504</c:v>
                </c:pt>
                <c:pt idx="206">
                  <c:v>238.38771593090212</c:v>
                </c:pt>
                <c:pt idx="207">
                  <c:v>239.53934740882917</c:v>
                </c:pt>
                <c:pt idx="208">
                  <c:v>240.69097888675623</c:v>
                </c:pt>
                <c:pt idx="209">
                  <c:v>241.84261036468331</c:v>
                </c:pt>
                <c:pt idx="210">
                  <c:v>242.99424184261036</c:v>
                </c:pt>
                <c:pt idx="211">
                  <c:v>244.14587332053742</c:v>
                </c:pt>
                <c:pt idx="212">
                  <c:v>245.2975047984645</c:v>
                </c:pt>
                <c:pt idx="213">
                  <c:v>246.44913627639156</c:v>
                </c:pt>
                <c:pt idx="214">
                  <c:v>247.60076775431861</c:v>
                </c:pt>
                <c:pt idx="215">
                  <c:v>248.75239923224569</c:v>
                </c:pt>
                <c:pt idx="216">
                  <c:v>249.90403071017275</c:v>
                </c:pt>
                <c:pt idx="217">
                  <c:v>251.0556621880998</c:v>
                </c:pt>
                <c:pt idx="218">
                  <c:v>252.20729366602689</c:v>
                </c:pt>
                <c:pt idx="219">
                  <c:v>253.35892514395394</c:v>
                </c:pt>
                <c:pt idx="220">
                  <c:v>254.51055662188099</c:v>
                </c:pt>
                <c:pt idx="221">
                  <c:v>255.66218809980805</c:v>
                </c:pt>
                <c:pt idx="222">
                  <c:v>256.8138195777351</c:v>
                </c:pt>
                <c:pt idx="223">
                  <c:v>257.96545105566219</c:v>
                </c:pt>
                <c:pt idx="224">
                  <c:v>259.11708253358927</c:v>
                </c:pt>
                <c:pt idx="225">
                  <c:v>260.26871401151629</c:v>
                </c:pt>
                <c:pt idx="226">
                  <c:v>261.42034548944338</c:v>
                </c:pt>
                <c:pt idx="227">
                  <c:v>262.57197696737046</c:v>
                </c:pt>
                <c:pt idx="228">
                  <c:v>263.72360844529749</c:v>
                </c:pt>
                <c:pt idx="229">
                  <c:v>264.87523992322457</c:v>
                </c:pt>
                <c:pt idx="230">
                  <c:v>266.02687140115165</c:v>
                </c:pt>
                <c:pt idx="231">
                  <c:v>267.17850287907868</c:v>
                </c:pt>
                <c:pt idx="232">
                  <c:v>268.33013435700576</c:v>
                </c:pt>
                <c:pt idx="233">
                  <c:v>269.48176583493284</c:v>
                </c:pt>
                <c:pt idx="234">
                  <c:v>270.63339731285987</c:v>
                </c:pt>
                <c:pt idx="235">
                  <c:v>271.78502879078695</c:v>
                </c:pt>
                <c:pt idx="236">
                  <c:v>272.93666026871404</c:v>
                </c:pt>
                <c:pt idx="237">
                  <c:v>274.08829174664106</c:v>
                </c:pt>
                <c:pt idx="238">
                  <c:v>275.23992322456814</c:v>
                </c:pt>
                <c:pt idx="239">
                  <c:v>276.39155470249523</c:v>
                </c:pt>
                <c:pt idx="240">
                  <c:v>277.54318618042225</c:v>
                </c:pt>
                <c:pt idx="241">
                  <c:v>278.69481765834934</c:v>
                </c:pt>
                <c:pt idx="242">
                  <c:v>279.84644913627642</c:v>
                </c:pt>
                <c:pt idx="243">
                  <c:v>280.99808061420345</c:v>
                </c:pt>
                <c:pt idx="244">
                  <c:v>282.14971209213053</c:v>
                </c:pt>
                <c:pt idx="245">
                  <c:v>283.30134357005755</c:v>
                </c:pt>
                <c:pt idx="246">
                  <c:v>284.45297504798464</c:v>
                </c:pt>
                <c:pt idx="247">
                  <c:v>285.60460652591172</c:v>
                </c:pt>
                <c:pt idx="248">
                  <c:v>286.75623800383875</c:v>
                </c:pt>
                <c:pt idx="249">
                  <c:v>287.90786948176583</c:v>
                </c:pt>
                <c:pt idx="250">
                  <c:v>289.05950095969291</c:v>
                </c:pt>
                <c:pt idx="251">
                  <c:v>290.21113243761994</c:v>
                </c:pt>
                <c:pt idx="252">
                  <c:v>291.36276391554702</c:v>
                </c:pt>
                <c:pt idx="253">
                  <c:v>292.5143953934741</c:v>
                </c:pt>
                <c:pt idx="254">
                  <c:v>293.66602687140113</c:v>
                </c:pt>
                <c:pt idx="255">
                  <c:v>294.81765834932821</c:v>
                </c:pt>
                <c:pt idx="256">
                  <c:v>295.9692898272553</c:v>
                </c:pt>
                <c:pt idx="257">
                  <c:v>297.12092130518232</c:v>
                </c:pt>
                <c:pt idx="258">
                  <c:v>298.2725527831094</c:v>
                </c:pt>
                <c:pt idx="259">
                  <c:v>299.42418426103649</c:v>
                </c:pt>
                <c:pt idx="260">
                  <c:v>300.57581573896351</c:v>
                </c:pt>
                <c:pt idx="261">
                  <c:v>301.7274472168906</c:v>
                </c:pt>
                <c:pt idx="262">
                  <c:v>302.87907869481768</c:v>
                </c:pt>
                <c:pt idx="263">
                  <c:v>304.0307101727447</c:v>
                </c:pt>
                <c:pt idx="264">
                  <c:v>305.18234165067179</c:v>
                </c:pt>
                <c:pt idx="265">
                  <c:v>306.33397312859887</c:v>
                </c:pt>
                <c:pt idx="266">
                  <c:v>307.4856046065259</c:v>
                </c:pt>
                <c:pt idx="267">
                  <c:v>308.63723608445298</c:v>
                </c:pt>
                <c:pt idx="268">
                  <c:v>309.78886756238006</c:v>
                </c:pt>
                <c:pt idx="269">
                  <c:v>310.94049904030709</c:v>
                </c:pt>
                <c:pt idx="270">
                  <c:v>312.09213051823417</c:v>
                </c:pt>
                <c:pt idx="271">
                  <c:v>313.24376199616125</c:v>
                </c:pt>
                <c:pt idx="272">
                  <c:v>314.39539347408828</c:v>
                </c:pt>
                <c:pt idx="273">
                  <c:v>315.54702495201536</c:v>
                </c:pt>
                <c:pt idx="274">
                  <c:v>316.69865642994245</c:v>
                </c:pt>
                <c:pt idx="275">
                  <c:v>317.85028790786947</c:v>
                </c:pt>
                <c:pt idx="276">
                  <c:v>319.00191938579655</c:v>
                </c:pt>
                <c:pt idx="277">
                  <c:v>320.15355086372358</c:v>
                </c:pt>
                <c:pt idx="278">
                  <c:v>321.30518234165066</c:v>
                </c:pt>
                <c:pt idx="279">
                  <c:v>322.45681381957775</c:v>
                </c:pt>
                <c:pt idx="280">
                  <c:v>323.60844529750477</c:v>
                </c:pt>
                <c:pt idx="281">
                  <c:v>324.76007677543186</c:v>
                </c:pt>
                <c:pt idx="282">
                  <c:v>325.91170825335894</c:v>
                </c:pt>
                <c:pt idx="283">
                  <c:v>327.06333973128596</c:v>
                </c:pt>
                <c:pt idx="284">
                  <c:v>328.21497120921305</c:v>
                </c:pt>
                <c:pt idx="285">
                  <c:v>329.36660268714013</c:v>
                </c:pt>
                <c:pt idx="286">
                  <c:v>330.51823416506716</c:v>
                </c:pt>
                <c:pt idx="287">
                  <c:v>331.66986564299424</c:v>
                </c:pt>
                <c:pt idx="288">
                  <c:v>332.82149712092132</c:v>
                </c:pt>
                <c:pt idx="289">
                  <c:v>333.97312859884835</c:v>
                </c:pt>
                <c:pt idx="290">
                  <c:v>335.12476007677543</c:v>
                </c:pt>
                <c:pt idx="291">
                  <c:v>336.27639155470251</c:v>
                </c:pt>
                <c:pt idx="292">
                  <c:v>337.42802303262954</c:v>
                </c:pt>
                <c:pt idx="293">
                  <c:v>338.57965451055662</c:v>
                </c:pt>
                <c:pt idx="294">
                  <c:v>339.73128598848371</c:v>
                </c:pt>
                <c:pt idx="295">
                  <c:v>340.88291746641073</c:v>
                </c:pt>
                <c:pt idx="296">
                  <c:v>342.03454894433781</c:v>
                </c:pt>
                <c:pt idx="297">
                  <c:v>343.1861804222649</c:v>
                </c:pt>
                <c:pt idx="298">
                  <c:v>344.33781190019192</c:v>
                </c:pt>
                <c:pt idx="299">
                  <c:v>345.48944337811901</c:v>
                </c:pt>
                <c:pt idx="300">
                  <c:v>346.64107485604609</c:v>
                </c:pt>
                <c:pt idx="301">
                  <c:v>347.79270633397311</c:v>
                </c:pt>
                <c:pt idx="302">
                  <c:v>348.9443378119002</c:v>
                </c:pt>
                <c:pt idx="303">
                  <c:v>350.09596928982728</c:v>
                </c:pt>
                <c:pt idx="304">
                  <c:v>351.24760076775431</c:v>
                </c:pt>
                <c:pt idx="305">
                  <c:v>352.39923224568139</c:v>
                </c:pt>
                <c:pt idx="306">
                  <c:v>353.55086372360847</c:v>
                </c:pt>
                <c:pt idx="307">
                  <c:v>354.7024952015355</c:v>
                </c:pt>
                <c:pt idx="308">
                  <c:v>355.85412667946258</c:v>
                </c:pt>
                <c:pt idx="309">
                  <c:v>357.00575815738961</c:v>
                </c:pt>
                <c:pt idx="310">
                  <c:v>358.15738963531669</c:v>
                </c:pt>
                <c:pt idx="311">
                  <c:v>359.30902111324377</c:v>
                </c:pt>
                <c:pt idx="312">
                  <c:v>360.4606525911708</c:v>
                </c:pt>
                <c:pt idx="313">
                  <c:v>361.61228406909788</c:v>
                </c:pt>
                <c:pt idx="314">
                  <c:v>362.76391554702496</c:v>
                </c:pt>
                <c:pt idx="315">
                  <c:v>363.91554702495199</c:v>
                </c:pt>
                <c:pt idx="316">
                  <c:v>365.06717850287907</c:v>
                </c:pt>
                <c:pt idx="317">
                  <c:v>366.21880998080616</c:v>
                </c:pt>
                <c:pt idx="318">
                  <c:v>367.37044145873318</c:v>
                </c:pt>
                <c:pt idx="319">
                  <c:v>368.52207293666027</c:v>
                </c:pt>
                <c:pt idx="320">
                  <c:v>369.67370441458735</c:v>
                </c:pt>
                <c:pt idx="321">
                  <c:v>370.82533589251437</c:v>
                </c:pt>
                <c:pt idx="322">
                  <c:v>371.97696737044146</c:v>
                </c:pt>
                <c:pt idx="323">
                  <c:v>373.12859884836854</c:v>
                </c:pt>
                <c:pt idx="324">
                  <c:v>374.28023032629557</c:v>
                </c:pt>
                <c:pt idx="325">
                  <c:v>375.43186180422265</c:v>
                </c:pt>
                <c:pt idx="326">
                  <c:v>376.58349328214973</c:v>
                </c:pt>
                <c:pt idx="327">
                  <c:v>377.73512476007676</c:v>
                </c:pt>
                <c:pt idx="328">
                  <c:v>378.88675623800384</c:v>
                </c:pt>
                <c:pt idx="329">
                  <c:v>380.03838771593092</c:v>
                </c:pt>
                <c:pt idx="330">
                  <c:v>381.19001919385795</c:v>
                </c:pt>
                <c:pt idx="331">
                  <c:v>382.34165067178503</c:v>
                </c:pt>
                <c:pt idx="332">
                  <c:v>383.49328214971212</c:v>
                </c:pt>
                <c:pt idx="333">
                  <c:v>384.64491362763914</c:v>
                </c:pt>
                <c:pt idx="334">
                  <c:v>385.79654510556622</c:v>
                </c:pt>
                <c:pt idx="335">
                  <c:v>386.94817658349331</c:v>
                </c:pt>
                <c:pt idx="336">
                  <c:v>388.09980806142033</c:v>
                </c:pt>
                <c:pt idx="337">
                  <c:v>389.25143953934742</c:v>
                </c:pt>
                <c:pt idx="338">
                  <c:v>390.4030710172745</c:v>
                </c:pt>
                <c:pt idx="339">
                  <c:v>391.55470249520152</c:v>
                </c:pt>
                <c:pt idx="340">
                  <c:v>392.70633397312861</c:v>
                </c:pt>
                <c:pt idx="341">
                  <c:v>393.85796545105563</c:v>
                </c:pt>
                <c:pt idx="342">
                  <c:v>395.00959692898272</c:v>
                </c:pt>
                <c:pt idx="343">
                  <c:v>396.1612284069098</c:v>
                </c:pt>
                <c:pt idx="344">
                  <c:v>397.31285988483683</c:v>
                </c:pt>
                <c:pt idx="345">
                  <c:v>398.46449136276391</c:v>
                </c:pt>
                <c:pt idx="346">
                  <c:v>399.61612284069099</c:v>
                </c:pt>
                <c:pt idx="347">
                  <c:v>400.76775431861802</c:v>
                </c:pt>
                <c:pt idx="348">
                  <c:v>401.9193857965451</c:v>
                </c:pt>
                <c:pt idx="349">
                  <c:v>403.07101727447218</c:v>
                </c:pt>
                <c:pt idx="350">
                  <c:v>404.22264875239921</c:v>
                </c:pt>
                <c:pt idx="351">
                  <c:v>405.37428023032629</c:v>
                </c:pt>
                <c:pt idx="352">
                  <c:v>406.52591170825337</c:v>
                </c:pt>
                <c:pt idx="353">
                  <c:v>407.6775431861804</c:v>
                </c:pt>
                <c:pt idx="354">
                  <c:v>408.82917466410748</c:v>
                </c:pt>
                <c:pt idx="355">
                  <c:v>409.98080614203457</c:v>
                </c:pt>
                <c:pt idx="356">
                  <c:v>411.13243761996159</c:v>
                </c:pt>
                <c:pt idx="357">
                  <c:v>412.28406909788868</c:v>
                </c:pt>
                <c:pt idx="358">
                  <c:v>413.43570057581576</c:v>
                </c:pt>
                <c:pt idx="359">
                  <c:v>414.58733205374278</c:v>
                </c:pt>
                <c:pt idx="360">
                  <c:v>415.73896353166987</c:v>
                </c:pt>
                <c:pt idx="361">
                  <c:v>416.89059500959695</c:v>
                </c:pt>
                <c:pt idx="362">
                  <c:v>418.04222648752398</c:v>
                </c:pt>
                <c:pt idx="363">
                  <c:v>419.19385796545106</c:v>
                </c:pt>
                <c:pt idx="364">
                  <c:v>420.34548944337814</c:v>
                </c:pt>
                <c:pt idx="365">
                  <c:v>421.49712092130517</c:v>
                </c:pt>
                <c:pt idx="366">
                  <c:v>422.64875239923225</c:v>
                </c:pt>
                <c:pt idx="367">
                  <c:v>423.80038387715933</c:v>
                </c:pt>
                <c:pt idx="368">
                  <c:v>424.95201535508636</c:v>
                </c:pt>
                <c:pt idx="369">
                  <c:v>426.10364683301344</c:v>
                </c:pt>
                <c:pt idx="370">
                  <c:v>427.25527831094053</c:v>
                </c:pt>
                <c:pt idx="371">
                  <c:v>428.40690978886755</c:v>
                </c:pt>
                <c:pt idx="372">
                  <c:v>429.55854126679463</c:v>
                </c:pt>
                <c:pt idx="373">
                  <c:v>430.71017274472172</c:v>
                </c:pt>
                <c:pt idx="374">
                  <c:v>431.86180422264874</c:v>
                </c:pt>
                <c:pt idx="375">
                  <c:v>433.01343570057583</c:v>
                </c:pt>
                <c:pt idx="376">
                  <c:v>434.16506717850285</c:v>
                </c:pt>
                <c:pt idx="377">
                  <c:v>435.31669865642993</c:v>
                </c:pt>
                <c:pt idx="378">
                  <c:v>436.46833013435702</c:v>
                </c:pt>
                <c:pt idx="379">
                  <c:v>437.61996161228404</c:v>
                </c:pt>
                <c:pt idx="380">
                  <c:v>438.77159309021113</c:v>
                </c:pt>
                <c:pt idx="381">
                  <c:v>439.92322456813821</c:v>
                </c:pt>
                <c:pt idx="382">
                  <c:v>441.07485604606524</c:v>
                </c:pt>
                <c:pt idx="383">
                  <c:v>442.22648752399232</c:v>
                </c:pt>
                <c:pt idx="384">
                  <c:v>443.3781190019194</c:v>
                </c:pt>
                <c:pt idx="385">
                  <c:v>444.52975047984643</c:v>
                </c:pt>
                <c:pt idx="386">
                  <c:v>445.68138195777351</c:v>
                </c:pt>
                <c:pt idx="387">
                  <c:v>446.83301343570059</c:v>
                </c:pt>
                <c:pt idx="388">
                  <c:v>447.98464491362762</c:v>
                </c:pt>
                <c:pt idx="389">
                  <c:v>449.1362763915547</c:v>
                </c:pt>
                <c:pt idx="390">
                  <c:v>450.28790786948178</c:v>
                </c:pt>
                <c:pt idx="391">
                  <c:v>451.43953934740881</c:v>
                </c:pt>
                <c:pt idx="392">
                  <c:v>452.59117082533589</c:v>
                </c:pt>
                <c:pt idx="393">
                  <c:v>453.74280230326298</c:v>
                </c:pt>
                <c:pt idx="394">
                  <c:v>454.89443378119</c:v>
                </c:pt>
                <c:pt idx="395">
                  <c:v>456.04606525911709</c:v>
                </c:pt>
                <c:pt idx="396">
                  <c:v>457.19769673704417</c:v>
                </c:pt>
                <c:pt idx="397">
                  <c:v>458.34932821497119</c:v>
                </c:pt>
                <c:pt idx="398">
                  <c:v>459.50095969289828</c:v>
                </c:pt>
                <c:pt idx="399">
                  <c:v>460.65259117082536</c:v>
                </c:pt>
                <c:pt idx="400">
                  <c:v>461.80422264875239</c:v>
                </c:pt>
                <c:pt idx="401">
                  <c:v>462.95585412667947</c:v>
                </c:pt>
                <c:pt idx="402">
                  <c:v>464.10748560460655</c:v>
                </c:pt>
                <c:pt idx="403">
                  <c:v>465.25911708253358</c:v>
                </c:pt>
                <c:pt idx="404">
                  <c:v>466.41074856046066</c:v>
                </c:pt>
                <c:pt idx="405">
                  <c:v>467.56238003838774</c:v>
                </c:pt>
                <c:pt idx="406">
                  <c:v>468.71401151631477</c:v>
                </c:pt>
                <c:pt idx="407">
                  <c:v>469.86564299424185</c:v>
                </c:pt>
                <c:pt idx="408">
                  <c:v>471.01727447216888</c:v>
                </c:pt>
                <c:pt idx="409">
                  <c:v>472.16890595009596</c:v>
                </c:pt>
                <c:pt idx="410">
                  <c:v>473.32053742802304</c:v>
                </c:pt>
                <c:pt idx="411">
                  <c:v>474.47216890595007</c:v>
                </c:pt>
                <c:pt idx="412">
                  <c:v>475.62380038387715</c:v>
                </c:pt>
                <c:pt idx="413">
                  <c:v>476.77543186180424</c:v>
                </c:pt>
                <c:pt idx="414">
                  <c:v>477.92706333973126</c:v>
                </c:pt>
                <c:pt idx="415">
                  <c:v>479.07869481765835</c:v>
                </c:pt>
                <c:pt idx="416">
                  <c:v>480.23032629558543</c:v>
                </c:pt>
                <c:pt idx="417">
                  <c:v>481.38195777351245</c:v>
                </c:pt>
                <c:pt idx="418">
                  <c:v>482.53358925143954</c:v>
                </c:pt>
                <c:pt idx="419">
                  <c:v>483.68522072936662</c:v>
                </c:pt>
                <c:pt idx="420">
                  <c:v>484.83685220729365</c:v>
                </c:pt>
                <c:pt idx="421">
                  <c:v>485.98848368522073</c:v>
                </c:pt>
                <c:pt idx="422">
                  <c:v>487.14011516314781</c:v>
                </c:pt>
                <c:pt idx="423">
                  <c:v>488.29174664107484</c:v>
                </c:pt>
                <c:pt idx="424">
                  <c:v>489.44337811900192</c:v>
                </c:pt>
                <c:pt idx="425">
                  <c:v>490.595009596929</c:v>
                </c:pt>
                <c:pt idx="426">
                  <c:v>491.74664107485603</c:v>
                </c:pt>
                <c:pt idx="427">
                  <c:v>492.89827255278311</c:v>
                </c:pt>
                <c:pt idx="428">
                  <c:v>494.0499040307102</c:v>
                </c:pt>
                <c:pt idx="429">
                  <c:v>495.20153550863722</c:v>
                </c:pt>
                <c:pt idx="430">
                  <c:v>496.3531669865643</c:v>
                </c:pt>
                <c:pt idx="431">
                  <c:v>497.50479846449139</c:v>
                </c:pt>
                <c:pt idx="432">
                  <c:v>498.65642994241841</c:v>
                </c:pt>
                <c:pt idx="433">
                  <c:v>499.8080614203455</c:v>
                </c:pt>
                <c:pt idx="434">
                  <c:v>500.95969289827258</c:v>
                </c:pt>
                <c:pt idx="435">
                  <c:v>502.1113243761996</c:v>
                </c:pt>
                <c:pt idx="436">
                  <c:v>503.26295585412669</c:v>
                </c:pt>
                <c:pt idx="437">
                  <c:v>504.41458733205377</c:v>
                </c:pt>
                <c:pt idx="438">
                  <c:v>505.5662188099808</c:v>
                </c:pt>
                <c:pt idx="439">
                  <c:v>506.71785028790788</c:v>
                </c:pt>
                <c:pt idx="440">
                  <c:v>507.86948176583491</c:v>
                </c:pt>
                <c:pt idx="441">
                  <c:v>509.02111324376199</c:v>
                </c:pt>
                <c:pt idx="442">
                  <c:v>510.17274472168907</c:v>
                </c:pt>
                <c:pt idx="443">
                  <c:v>511.3243761996161</c:v>
                </c:pt>
                <c:pt idx="444">
                  <c:v>512.47600767754318</c:v>
                </c:pt>
                <c:pt idx="445">
                  <c:v>513.62763915547021</c:v>
                </c:pt>
                <c:pt idx="446">
                  <c:v>514.77927063339735</c:v>
                </c:pt>
                <c:pt idx="447">
                  <c:v>515.93090211132437</c:v>
                </c:pt>
                <c:pt idx="448">
                  <c:v>517.0825335892514</c:v>
                </c:pt>
                <c:pt idx="449">
                  <c:v>518.23416506717854</c:v>
                </c:pt>
                <c:pt idx="450">
                  <c:v>519.38579654510556</c:v>
                </c:pt>
                <c:pt idx="451">
                  <c:v>520.53742802303259</c:v>
                </c:pt>
                <c:pt idx="452">
                  <c:v>521.68905950095973</c:v>
                </c:pt>
                <c:pt idx="453">
                  <c:v>522.84069097888676</c:v>
                </c:pt>
                <c:pt idx="454">
                  <c:v>523.99232245681378</c:v>
                </c:pt>
                <c:pt idx="455">
                  <c:v>525.14395393474092</c:v>
                </c:pt>
                <c:pt idx="456">
                  <c:v>526.29558541266795</c:v>
                </c:pt>
                <c:pt idx="457">
                  <c:v>527.44721689059497</c:v>
                </c:pt>
                <c:pt idx="458">
                  <c:v>528.59884836852211</c:v>
                </c:pt>
                <c:pt idx="459">
                  <c:v>529.75047984644914</c:v>
                </c:pt>
                <c:pt idx="460">
                  <c:v>530.90211132437616</c:v>
                </c:pt>
                <c:pt idx="461">
                  <c:v>532.0537428023033</c:v>
                </c:pt>
                <c:pt idx="462">
                  <c:v>533.20537428023033</c:v>
                </c:pt>
                <c:pt idx="463">
                  <c:v>534.35700575815736</c:v>
                </c:pt>
                <c:pt idx="464">
                  <c:v>535.5086372360845</c:v>
                </c:pt>
                <c:pt idx="465">
                  <c:v>536.66026871401152</c:v>
                </c:pt>
                <c:pt idx="466">
                  <c:v>537.81190019193855</c:v>
                </c:pt>
                <c:pt idx="467">
                  <c:v>538.96353166986569</c:v>
                </c:pt>
              </c:numCache>
            </c:numRef>
          </c:xVal>
          <c:yVal>
            <c:numRef>
              <c:f>'raw-MPH'!$G$469</c:f>
              <c:numCache>
                <c:formatCode>General</c:formatCode>
                <c:ptCount val="1"/>
                <c:pt idx="0">
                  <c:v>31.532846715328468</c:v>
                </c:pt>
              </c:numCache>
            </c:numRef>
          </c:yVal>
          <c:smooth val="1"/>
        </c:ser>
        <c:ser>
          <c:idx val="1"/>
          <c:order val="1"/>
          <c:spPr>
            <a:ln w="12700"/>
          </c:spPr>
          <c:marker>
            <c:symbol val="none"/>
          </c:marker>
          <c:dPt>
            <c:idx val="221"/>
            <c:bubble3D val="0"/>
            <c:spPr>
              <a:ln w="12700">
                <a:solidFill>
                  <a:schemeClr val="accent1">
                    <a:shade val="95000"/>
                    <a:satMod val="105000"/>
                  </a:schemeClr>
                </a:solidFill>
              </a:ln>
            </c:spPr>
          </c:dPt>
          <c:xVal>
            <c:numRef>
              <c:f>'raw-MPH'!$D$2:$D$469</c:f>
              <c:numCache>
                <c:formatCode>General</c:formatCode>
                <c:ptCount val="468"/>
                <c:pt idx="0">
                  <c:v>1.1516314779270633</c:v>
                </c:pt>
                <c:pt idx="1">
                  <c:v>2.3032629558541267</c:v>
                </c:pt>
                <c:pt idx="2">
                  <c:v>3.45489443378119</c:v>
                </c:pt>
                <c:pt idx="3">
                  <c:v>4.6065259117082533</c:v>
                </c:pt>
                <c:pt idx="4">
                  <c:v>5.7581573896353166</c:v>
                </c:pt>
                <c:pt idx="5">
                  <c:v>6.90978886756238</c:v>
                </c:pt>
                <c:pt idx="6">
                  <c:v>8.0614203454894433</c:v>
                </c:pt>
                <c:pt idx="7">
                  <c:v>9.2130518234165066</c:v>
                </c:pt>
                <c:pt idx="8">
                  <c:v>10.36468330134357</c:v>
                </c:pt>
                <c:pt idx="9">
                  <c:v>11.516314779270633</c:v>
                </c:pt>
                <c:pt idx="10">
                  <c:v>12.667946257197697</c:v>
                </c:pt>
                <c:pt idx="11">
                  <c:v>13.81957773512476</c:v>
                </c:pt>
                <c:pt idx="12">
                  <c:v>14.971209213051823</c:v>
                </c:pt>
                <c:pt idx="13">
                  <c:v>16.122840690978887</c:v>
                </c:pt>
                <c:pt idx="14">
                  <c:v>17.274472168905952</c:v>
                </c:pt>
                <c:pt idx="15">
                  <c:v>18.426103646833013</c:v>
                </c:pt>
                <c:pt idx="16">
                  <c:v>19.577735124760078</c:v>
                </c:pt>
                <c:pt idx="17">
                  <c:v>20.72936660268714</c:v>
                </c:pt>
                <c:pt idx="18">
                  <c:v>21.880998080614205</c:v>
                </c:pt>
                <c:pt idx="19">
                  <c:v>23.032629558541267</c:v>
                </c:pt>
                <c:pt idx="20">
                  <c:v>24.184261036468332</c:v>
                </c:pt>
                <c:pt idx="21">
                  <c:v>25.335892514395393</c:v>
                </c:pt>
                <c:pt idx="22">
                  <c:v>26.487523992322458</c:v>
                </c:pt>
                <c:pt idx="23">
                  <c:v>27.63915547024952</c:v>
                </c:pt>
                <c:pt idx="24">
                  <c:v>28.790786948176585</c:v>
                </c:pt>
                <c:pt idx="25">
                  <c:v>29.942418426103647</c:v>
                </c:pt>
                <c:pt idx="26">
                  <c:v>31.094049904030712</c:v>
                </c:pt>
                <c:pt idx="27">
                  <c:v>32.245681381957773</c:v>
                </c:pt>
                <c:pt idx="28">
                  <c:v>33.397312859884835</c:v>
                </c:pt>
                <c:pt idx="29">
                  <c:v>34.548944337811903</c:v>
                </c:pt>
                <c:pt idx="30">
                  <c:v>35.700575815738965</c:v>
                </c:pt>
                <c:pt idx="31">
                  <c:v>36.852207293666027</c:v>
                </c:pt>
                <c:pt idx="32">
                  <c:v>38.003838771593088</c:v>
                </c:pt>
                <c:pt idx="33">
                  <c:v>39.155470249520157</c:v>
                </c:pt>
                <c:pt idx="34">
                  <c:v>40.307101727447218</c:v>
                </c:pt>
                <c:pt idx="35">
                  <c:v>41.45873320537428</c:v>
                </c:pt>
                <c:pt idx="36">
                  <c:v>42.610364683301341</c:v>
                </c:pt>
                <c:pt idx="37">
                  <c:v>43.76199616122841</c:v>
                </c:pt>
                <c:pt idx="38">
                  <c:v>44.913627639155472</c:v>
                </c:pt>
                <c:pt idx="39">
                  <c:v>46.065259117082533</c:v>
                </c:pt>
                <c:pt idx="40">
                  <c:v>47.216890595009595</c:v>
                </c:pt>
                <c:pt idx="41">
                  <c:v>48.368522072936663</c:v>
                </c:pt>
                <c:pt idx="42">
                  <c:v>49.520153550863725</c:v>
                </c:pt>
                <c:pt idx="43">
                  <c:v>50.671785028790786</c:v>
                </c:pt>
                <c:pt idx="44">
                  <c:v>51.823416506717848</c:v>
                </c:pt>
                <c:pt idx="45">
                  <c:v>52.975047984644917</c:v>
                </c:pt>
                <c:pt idx="46">
                  <c:v>54.126679462571978</c:v>
                </c:pt>
                <c:pt idx="47">
                  <c:v>55.27831094049904</c:v>
                </c:pt>
                <c:pt idx="48">
                  <c:v>56.429942418426101</c:v>
                </c:pt>
                <c:pt idx="49">
                  <c:v>57.58157389635317</c:v>
                </c:pt>
                <c:pt idx="50">
                  <c:v>58.733205374280232</c:v>
                </c:pt>
                <c:pt idx="51">
                  <c:v>59.884836852207293</c:v>
                </c:pt>
                <c:pt idx="52">
                  <c:v>61.036468330134355</c:v>
                </c:pt>
                <c:pt idx="53">
                  <c:v>62.188099808061423</c:v>
                </c:pt>
                <c:pt idx="54">
                  <c:v>63.339731285988485</c:v>
                </c:pt>
                <c:pt idx="55">
                  <c:v>64.491362763915546</c:v>
                </c:pt>
                <c:pt idx="56">
                  <c:v>65.642994241842615</c:v>
                </c:pt>
                <c:pt idx="57">
                  <c:v>66.79462571976967</c:v>
                </c:pt>
                <c:pt idx="58">
                  <c:v>67.946257197696738</c:v>
                </c:pt>
                <c:pt idx="59">
                  <c:v>69.097888675623807</c:v>
                </c:pt>
                <c:pt idx="60">
                  <c:v>70.249520153550861</c:v>
                </c:pt>
                <c:pt idx="61">
                  <c:v>71.40115163147793</c:v>
                </c:pt>
                <c:pt idx="62">
                  <c:v>72.552783109404984</c:v>
                </c:pt>
                <c:pt idx="63">
                  <c:v>73.704414587332053</c:v>
                </c:pt>
                <c:pt idx="64">
                  <c:v>74.856046065259122</c:v>
                </c:pt>
                <c:pt idx="65">
                  <c:v>76.007677543186176</c:v>
                </c:pt>
                <c:pt idx="66">
                  <c:v>77.159309021113245</c:v>
                </c:pt>
                <c:pt idx="67">
                  <c:v>78.310940499040314</c:v>
                </c:pt>
                <c:pt idx="68">
                  <c:v>79.462571976967368</c:v>
                </c:pt>
                <c:pt idx="69">
                  <c:v>80.614203454894437</c:v>
                </c:pt>
                <c:pt idx="70">
                  <c:v>81.765834932821491</c:v>
                </c:pt>
                <c:pt idx="71">
                  <c:v>82.91746641074856</c:v>
                </c:pt>
                <c:pt idx="72">
                  <c:v>84.069097888675628</c:v>
                </c:pt>
                <c:pt idx="73">
                  <c:v>85.220729366602683</c:v>
                </c:pt>
                <c:pt idx="74">
                  <c:v>86.372360844529751</c:v>
                </c:pt>
                <c:pt idx="75">
                  <c:v>87.52399232245682</c:v>
                </c:pt>
                <c:pt idx="76">
                  <c:v>88.675623800383875</c:v>
                </c:pt>
                <c:pt idx="77">
                  <c:v>89.827255278310943</c:v>
                </c:pt>
                <c:pt idx="78">
                  <c:v>90.978886756237998</c:v>
                </c:pt>
                <c:pt idx="79">
                  <c:v>92.130518234165066</c:v>
                </c:pt>
                <c:pt idx="80">
                  <c:v>93.282149712092135</c:v>
                </c:pt>
                <c:pt idx="81">
                  <c:v>94.433781190019189</c:v>
                </c:pt>
                <c:pt idx="82">
                  <c:v>95.585412667946258</c:v>
                </c:pt>
                <c:pt idx="83">
                  <c:v>96.737044145873327</c:v>
                </c:pt>
                <c:pt idx="84">
                  <c:v>97.888675623800381</c:v>
                </c:pt>
                <c:pt idx="85">
                  <c:v>99.04030710172745</c:v>
                </c:pt>
                <c:pt idx="86">
                  <c:v>100.1919385796545</c:v>
                </c:pt>
                <c:pt idx="87">
                  <c:v>101.34357005758157</c:v>
                </c:pt>
                <c:pt idx="88">
                  <c:v>102.49520153550864</c:v>
                </c:pt>
                <c:pt idx="89">
                  <c:v>103.6468330134357</c:v>
                </c:pt>
                <c:pt idx="90">
                  <c:v>104.79846449136276</c:v>
                </c:pt>
                <c:pt idx="91">
                  <c:v>105.95009596928983</c:v>
                </c:pt>
                <c:pt idx="92">
                  <c:v>107.10172744721689</c:v>
                </c:pt>
                <c:pt idx="93">
                  <c:v>108.25335892514396</c:v>
                </c:pt>
                <c:pt idx="94">
                  <c:v>109.40499040307101</c:v>
                </c:pt>
                <c:pt idx="95">
                  <c:v>110.55662188099808</c:v>
                </c:pt>
                <c:pt idx="96">
                  <c:v>111.70825335892515</c:v>
                </c:pt>
                <c:pt idx="97">
                  <c:v>112.8598848368522</c:v>
                </c:pt>
                <c:pt idx="98">
                  <c:v>114.01151631477927</c:v>
                </c:pt>
                <c:pt idx="99">
                  <c:v>115.16314779270634</c:v>
                </c:pt>
                <c:pt idx="100">
                  <c:v>116.31477927063339</c:v>
                </c:pt>
                <c:pt idx="101">
                  <c:v>117.46641074856046</c:v>
                </c:pt>
                <c:pt idx="102">
                  <c:v>118.61804222648752</c:v>
                </c:pt>
                <c:pt idx="103">
                  <c:v>119.76967370441459</c:v>
                </c:pt>
                <c:pt idx="104">
                  <c:v>120.92130518234165</c:v>
                </c:pt>
                <c:pt idx="105">
                  <c:v>122.07293666026871</c:v>
                </c:pt>
                <c:pt idx="106">
                  <c:v>123.22456813819578</c:v>
                </c:pt>
                <c:pt idx="107">
                  <c:v>124.37619961612285</c:v>
                </c:pt>
                <c:pt idx="108">
                  <c:v>125.5278310940499</c:v>
                </c:pt>
                <c:pt idx="109">
                  <c:v>126.67946257197697</c:v>
                </c:pt>
                <c:pt idx="110">
                  <c:v>127.83109404990402</c:v>
                </c:pt>
                <c:pt idx="111">
                  <c:v>128.98272552783109</c:v>
                </c:pt>
                <c:pt idx="112">
                  <c:v>130.13435700575815</c:v>
                </c:pt>
                <c:pt idx="113">
                  <c:v>131.28598848368523</c:v>
                </c:pt>
                <c:pt idx="114">
                  <c:v>132.43761996161228</c:v>
                </c:pt>
                <c:pt idx="115">
                  <c:v>133.58925143953934</c:v>
                </c:pt>
                <c:pt idx="116">
                  <c:v>134.74088291746642</c:v>
                </c:pt>
                <c:pt idx="117">
                  <c:v>135.89251439539348</c:v>
                </c:pt>
                <c:pt idx="118">
                  <c:v>137.04414587332053</c:v>
                </c:pt>
                <c:pt idx="119">
                  <c:v>138.19577735124761</c:v>
                </c:pt>
                <c:pt idx="120">
                  <c:v>139.34740882917467</c:v>
                </c:pt>
                <c:pt idx="121">
                  <c:v>140.49904030710172</c:v>
                </c:pt>
                <c:pt idx="122">
                  <c:v>141.65067178502878</c:v>
                </c:pt>
                <c:pt idx="123">
                  <c:v>142.80230326295586</c:v>
                </c:pt>
                <c:pt idx="124">
                  <c:v>143.95393474088291</c:v>
                </c:pt>
                <c:pt idx="125">
                  <c:v>145.10556621880997</c:v>
                </c:pt>
                <c:pt idx="126">
                  <c:v>146.25719769673705</c:v>
                </c:pt>
                <c:pt idx="127">
                  <c:v>147.40882917466411</c:v>
                </c:pt>
                <c:pt idx="128">
                  <c:v>148.56046065259116</c:v>
                </c:pt>
                <c:pt idx="129">
                  <c:v>149.71209213051824</c:v>
                </c:pt>
                <c:pt idx="130">
                  <c:v>150.8637236084453</c:v>
                </c:pt>
                <c:pt idx="131">
                  <c:v>152.01535508637235</c:v>
                </c:pt>
                <c:pt idx="132">
                  <c:v>153.16698656429944</c:v>
                </c:pt>
                <c:pt idx="133">
                  <c:v>154.31861804222649</c:v>
                </c:pt>
                <c:pt idx="134">
                  <c:v>155.47024952015354</c:v>
                </c:pt>
                <c:pt idx="135">
                  <c:v>156.62188099808063</c:v>
                </c:pt>
                <c:pt idx="136">
                  <c:v>157.77351247600768</c:v>
                </c:pt>
                <c:pt idx="137">
                  <c:v>158.92514395393474</c:v>
                </c:pt>
                <c:pt idx="138">
                  <c:v>160.07677543186179</c:v>
                </c:pt>
                <c:pt idx="139">
                  <c:v>161.22840690978887</c:v>
                </c:pt>
                <c:pt idx="140">
                  <c:v>162.38003838771593</c:v>
                </c:pt>
                <c:pt idx="141">
                  <c:v>163.53166986564298</c:v>
                </c:pt>
                <c:pt idx="142">
                  <c:v>164.68330134357007</c:v>
                </c:pt>
                <c:pt idx="143">
                  <c:v>165.83493282149712</c:v>
                </c:pt>
                <c:pt idx="144">
                  <c:v>166.98656429942417</c:v>
                </c:pt>
                <c:pt idx="145">
                  <c:v>168.13819577735126</c:v>
                </c:pt>
                <c:pt idx="146">
                  <c:v>169.28982725527831</c:v>
                </c:pt>
                <c:pt idx="147">
                  <c:v>170.44145873320537</c:v>
                </c:pt>
                <c:pt idx="148">
                  <c:v>171.59309021113245</c:v>
                </c:pt>
                <c:pt idx="149">
                  <c:v>172.7447216890595</c:v>
                </c:pt>
                <c:pt idx="150">
                  <c:v>173.89635316698656</c:v>
                </c:pt>
                <c:pt idx="151">
                  <c:v>175.04798464491364</c:v>
                </c:pt>
                <c:pt idx="152">
                  <c:v>176.19961612284069</c:v>
                </c:pt>
                <c:pt idx="153">
                  <c:v>177.35124760076775</c:v>
                </c:pt>
                <c:pt idx="154">
                  <c:v>178.5028790786948</c:v>
                </c:pt>
                <c:pt idx="155">
                  <c:v>179.65451055662189</c:v>
                </c:pt>
                <c:pt idx="156">
                  <c:v>180.80614203454894</c:v>
                </c:pt>
                <c:pt idx="157">
                  <c:v>181.957773512476</c:v>
                </c:pt>
                <c:pt idx="158">
                  <c:v>183.10940499040308</c:v>
                </c:pt>
                <c:pt idx="159">
                  <c:v>184.26103646833013</c:v>
                </c:pt>
                <c:pt idx="160">
                  <c:v>185.41266794625719</c:v>
                </c:pt>
                <c:pt idx="161">
                  <c:v>186.56429942418427</c:v>
                </c:pt>
                <c:pt idx="162">
                  <c:v>187.71593090211132</c:v>
                </c:pt>
                <c:pt idx="163">
                  <c:v>188.86756238003838</c:v>
                </c:pt>
                <c:pt idx="164">
                  <c:v>190.01919385796546</c:v>
                </c:pt>
                <c:pt idx="165">
                  <c:v>191.17082533589252</c:v>
                </c:pt>
                <c:pt idx="166">
                  <c:v>192.32245681381957</c:v>
                </c:pt>
                <c:pt idx="167">
                  <c:v>193.47408829174665</c:v>
                </c:pt>
                <c:pt idx="168">
                  <c:v>194.62571976967371</c:v>
                </c:pt>
                <c:pt idx="169">
                  <c:v>195.77735124760076</c:v>
                </c:pt>
                <c:pt idx="170">
                  <c:v>196.92898272552782</c:v>
                </c:pt>
                <c:pt idx="171">
                  <c:v>198.0806142034549</c:v>
                </c:pt>
                <c:pt idx="172">
                  <c:v>199.23224568138195</c:v>
                </c:pt>
                <c:pt idx="173">
                  <c:v>200.38387715930901</c:v>
                </c:pt>
                <c:pt idx="174">
                  <c:v>201.53550863723609</c:v>
                </c:pt>
                <c:pt idx="175">
                  <c:v>202.68714011516315</c:v>
                </c:pt>
                <c:pt idx="176">
                  <c:v>203.8387715930902</c:v>
                </c:pt>
                <c:pt idx="177">
                  <c:v>204.99040307101728</c:v>
                </c:pt>
                <c:pt idx="178">
                  <c:v>206.14203454894434</c:v>
                </c:pt>
                <c:pt idx="179">
                  <c:v>207.29366602687139</c:v>
                </c:pt>
                <c:pt idx="180">
                  <c:v>208.44529750479848</c:v>
                </c:pt>
                <c:pt idx="181">
                  <c:v>209.59692898272553</c:v>
                </c:pt>
                <c:pt idx="182">
                  <c:v>210.74856046065258</c:v>
                </c:pt>
                <c:pt idx="183">
                  <c:v>211.90019193857967</c:v>
                </c:pt>
                <c:pt idx="184">
                  <c:v>213.05182341650672</c:v>
                </c:pt>
                <c:pt idx="185">
                  <c:v>214.20345489443378</c:v>
                </c:pt>
                <c:pt idx="186">
                  <c:v>215.35508637236086</c:v>
                </c:pt>
                <c:pt idx="187">
                  <c:v>216.50671785028791</c:v>
                </c:pt>
                <c:pt idx="188">
                  <c:v>217.65834932821497</c:v>
                </c:pt>
                <c:pt idx="189">
                  <c:v>218.80998080614202</c:v>
                </c:pt>
                <c:pt idx="190">
                  <c:v>219.9616122840691</c:v>
                </c:pt>
                <c:pt idx="191">
                  <c:v>221.11324376199616</c:v>
                </c:pt>
                <c:pt idx="192">
                  <c:v>222.26487523992321</c:v>
                </c:pt>
                <c:pt idx="193">
                  <c:v>223.4165067178503</c:v>
                </c:pt>
                <c:pt idx="194">
                  <c:v>224.56813819577735</c:v>
                </c:pt>
                <c:pt idx="195">
                  <c:v>225.71976967370441</c:v>
                </c:pt>
                <c:pt idx="196">
                  <c:v>226.87140115163149</c:v>
                </c:pt>
                <c:pt idx="197">
                  <c:v>228.02303262955854</c:v>
                </c:pt>
                <c:pt idx="198">
                  <c:v>229.1746641074856</c:v>
                </c:pt>
                <c:pt idx="199">
                  <c:v>230.32629558541268</c:v>
                </c:pt>
                <c:pt idx="200">
                  <c:v>231.47792706333973</c:v>
                </c:pt>
                <c:pt idx="201">
                  <c:v>232.62955854126679</c:v>
                </c:pt>
                <c:pt idx="202">
                  <c:v>233.78119001919387</c:v>
                </c:pt>
                <c:pt idx="203">
                  <c:v>234.93282149712093</c:v>
                </c:pt>
                <c:pt idx="204">
                  <c:v>236.08445297504798</c:v>
                </c:pt>
                <c:pt idx="205">
                  <c:v>237.23608445297504</c:v>
                </c:pt>
                <c:pt idx="206">
                  <c:v>238.38771593090212</c:v>
                </c:pt>
                <c:pt idx="207">
                  <c:v>239.53934740882917</c:v>
                </c:pt>
                <c:pt idx="208">
                  <c:v>240.69097888675623</c:v>
                </c:pt>
                <c:pt idx="209">
                  <c:v>241.84261036468331</c:v>
                </c:pt>
                <c:pt idx="210">
                  <c:v>242.99424184261036</c:v>
                </c:pt>
                <c:pt idx="211">
                  <c:v>244.14587332053742</c:v>
                </c:pt>
                <c:pt idx="212">
                  <c:v>245.2975047984645</c:v>
                </c:pt>
                <c:pt idx="213">
                  <c:v>246.44913627639156</c:v>
                </c:pt>
                <c:pt idx="214">
                  <c:v>247.60076775431861</c:v>
                </c:pt>
                <c:pt idx="215">
                  <c:v>248.75239923224569</c:v>
                </c:pt>
                <c:pt idx="216">
                  <c:v>249.90403071017275</c:v>
                </c:pt>
                <c:pt idx="217">
                  <c:v>251.0556621880998</c:v>
                </c:pt>
                <c:pt idx="218">
                  <c:v>252.20729366602689</c:v>
                </c:pt>
                <c:pt idx="219">
                  <c:v>253.35892514395394</c:v>
                </c:pt>
                <c:pt idx="220">
                  <c:v>254.51055662188099</c:v>
                </c:pt>
                <c:pt idx="221">
                  <c:v>255.66218809980805</c:v>
                </c:pt>
                <c:pt idx="222">
                  <c:v>256.8138195777351</c:v>
                </c:pt>
                <c:pt idx="223">
                  <c:v>257.96545105566219</c:v>
                </c:pt>
                <c:pt idx="224">
                  <c:v>259.11708253358927</c:v>
                </c:pt>
                <c:pt idx="225">
                  <c:v>260.26871401151629</c:v>
                </c:pt>
                <c:pt idx="226">
                  <c:v>261.42034548944338</c:v>
                </c:pt>
                <c:pt idx="227">
                  <c:v>262.57197696737046</c:v>
                </c:pt>
                <c:pt idx="228">
                  <c:v>263.72360844529749</c:v>
                </c:pt>
                <c:pt idx="229">
                  <c:v>264.87523992322457</c:v>
                </c:pt>
                <c:pt idx="230">
                  <c:v>266.02687140115165</c:v>
                </c:pt>
                <c:pt idx="231">
                  <c:v>267.17850287907868</c:v>
                </c:pt>
                <c:pt idx="232">
                  <c:v>268.33013435700576</c:v>
                </c:pt>
                <c:pt idx="233">
                  <c:v>269.48176583493284</c:v>
                </c:pt>
                <c:pt idx="234">
                  <c:v>270.63339731285987</c:v>
                </c:pt>
                <c:pt idx="235">
                  <c:v>271.78502879078695</c:v>
                </c:pt>
                <c:pt idx="236">
                  <c:v>272.93666026871404</c:v>
                </c:pt>
                <c:pt idx="237">
                  <c:v>274.08829174664106</c:v>
                </c:pt>
                <c:pt idx="238">
                  <c:v>275.23992322456814</c:v>
                </c:pt>
                <c:pt idx="239">
                  <c:v>276.39155470249523</c:v>
                </c:pt>
                <c:pt idx="240">
                  <c:v>277.54318618042225</c:v>
                </c:pt>
                <c:pt idx="241">
                  <c:v>278.69481765834934</c:v>
                </c:pt>
                <c:pt idx="242">
                  <c:v>279.84644913627642</c:v>
                </c:pt>
                <c:pt idx="243">
                  <c:v>280.99808061420345</c:v>
                </c:pt>
                <c:pt idx="244">
                  <c:v>282.14971209213053</c:v>
                </c:pt>
                <c:pt idx="245">
                  <c:v>283.30134357005755</c:v>
                </c:pt>
                <c:pt idx="246">
                  <c:v>284.45297504798464</c:v>
                </c:pt>
                <c:pt idx="247">
                  <c:v>285.60460652591172</c:v>
                </c:pt>
                <c:pt idx="248">
                  <c:v>286.75623800383875</c:v>
                </c:pt>
                <c:pt idx="249">
                  <c:v>287.90786948176583</c:v>
                </c:pt>
                <c:pt idx="250">
                  <c:v>289.05950095969291</c:v>
                </c:pt>
                <c:pt idx="251">
                  <c:v>290.21113243761994</c:v>
                </c:pt>
                <c:pt idx="252">
                  <c:v>291.36276391554702</c:v>
                </c:pt>
                <c:pt idx="253">
                  <c:v>292.5143953934741</c:v>
                </c:pt>
                <c:pt idx="254">
                  <c:v>293.66602687140113</c:v>
                </c:pt>
                <c:pt idx="255">
                  <c:v>294.81765834932821</c:v>
                </c:pt>
                <c:pt idx="256">
                  <c:v>295.9692898272553</c:v>
                </c:pt>
                <c:pt idx="257">
                  <c:v>297.12092130518232</c:v>
                </c:pt>
                <c:pt idx="258">
                  <c:v>298.2725527831094</c:v>
                </c:pt>
                <c:pt idx="259">
                  <c:v>299.42418426103649</c:v>
                </c:pt>
                <c:pt idx="260">
                  <c:v>300.57581573896351</c:v>
                </c:pt>
                <c:pt idx="261">
                  <c:v>301.7274472168906</c:v>
                </c:pt>
                <c:pt idx="262">
                  <c:v>302.87907869481768</c:v>
                </c:pt>
                <c:pt idx="263">
                  <c:v>304.0307101727447</c:v>
                </c:pt>
                <c:pt idx="264">
                  <c:v>305.18234165067179</c:v>
                </c:pt>
                <c:pt idx="265">
                  <c:v>306.33397312859887</c:v>
                </c:pt>
                <c:pt idx="266">
                  <c:v>307.4856046065259</c:v>
                </c:pt>
                <c:pt idx="267">
                  <c:v>308.63723608445298</c:v>
                </c:pt>
                <c:pt idx="268">
                  <c:v>309.78886756238006</c:v>
                </c:pt>
                <c:pt idx="269">
                  <c:v>310.94049904030709</c:v>
                </c:pt>
                <c:pt idx="270">
                  <c:v>312.09213051823417</c:v>
                </c:pt>
                <c:pt idx="271">
                  <c:v>313.24376199616125</c:v>
                </c:pt>
                <c:pt idx="272">
                  <c:v>314.39539347408828</c:v>
                </c:pt>
                <c:pt idx="273">
                  <c:v>315.54702495201536</c:v>
                </c:pt>
                <c:pt idx="274">
                  <c:v>316.69865642994245</c:v>
                </c:pt>
                <c:pt idx="275">
                  <c:v>317.85028790786947</c:v>
                </c:pt>
                <c:pt idx="276">
                  <c:v>319.00191938579655</c:v>
                </c:pt>
                <c:pt idx="277">
                  <c:v>320.15355086372358</c:v>
                </c:pt>
                <c:pt idx="278">
                  <c:v>321.30518234165066</c:v>
                </c:pt>
                <c:pt idx="279">
                  <c:v>322.45681381957775</c:v>
                </c:pt>
                <c:pt idx="280">
                  <c:v>323.60844529750477</c:v>
                </c:pt>
                <c:pt idx="281">
                  <c:v>324.76007677543186</c:v>
                </c:pt>
                <c:pt idx="282">
                  <c:v>325.91170825335894</c:v>
                </c:pt>
                <c:pt idx="283">
                  <c:v>327.06333973128596</c:v>
                </c:pt>
                <c:pt idx="284">
                  <c:v>328.21497120921305</c:v>
                </c:pt>
                <c:pt idx="285">
                  <c:v>329.36660268714013</c:v>
                </c:pt>
                <c:pt idx="286">
                  <c:v>330.51823416506716</c:v>
                </c:pt>
                <c:pt idx="287">
                  <c:v>331.66986564299424</c:v>
                </c:pt>
                <c:pt idx="288">
                  <c:v>332.82149712092132</c:v>
                </c:pt>
                <c:pt idx="289">
                  <c:v>333.97312859884835</c:v>
                </c:pt>
                <c:pt idx="290">
                  <c:v>335.12476007677543</c:v>
                </c:pt>
                <c:pt idx="291">
                  <c:v>336.27639155470251</c:v>
                </c:pt>
                <c:pt idx="292">
                  <c:v>337.42802303262954</c:v>
                </c:pt>
                <c:pt idx="293">
                  <c:v>338.57965451055662</c:v>
                </c:pt>
                <c:pt idx="294">
                  <c:v>339.73128598848371</c:v>
                </c:pt>
                <c:pt idx="295">
                  <c:v>340.88291746641073</c:v>
                </c:pt>
                <c:pt idx="296">
                  <c:v>342.03454894433781</c:v>
                </c:pt>
                <c:pt idx="297">
                  <c:v>343.1861804222649</c:v>
                </c:pt>
                <c:pt idx="298">
                  <c:v>344.33781190019192</c:v>
                </c:pt>
                <c:pt idx="299">
                  <c:v>345.48944337811901</c:v>
                </c:pt>
                <c:pt idx="300">
                  <c:v>346.64107485604609</c:v>
                </c:pt>
                <c:pt idx="301">
                  <c:v>347.79270633397311</c:v>
                </c:pt>
                <c:pt idx="302">
                  <c:v>348.9443378119002</c:v>
                </c:pt>
                <c:pt idx="303">
                  <c:v>350.09596928982728</c:v>
                </c:pt>
                <c:pt idx="304">
                  <c:v>351.24760076775431</c:v>
                </c:pt>
                <c:pt idx="305">
                  <c:v>352.39923224568139</c:v>
                </c:pt>
                <c:pt idx="306">
                  <c:v>353.55086372360847</c:v>
                </c:pt>
                <c:pt idx="307">
                  <c:v>354.7024952015355</c:v>
                </c:pt>
                <c:pt idx="308">
                  <c:v>355.85412667946258</c:v>
                </c:pt>
                <c:pt idx="309">
                  <c:v>357.00575815738961</c:v>
                </c:pt>
                <c:pt idx="310">
                  <c:v>358.15738963531669</c:v>
                </c:pt>
                <c:pt idx="311">
                  <c:v>359.30902111324377</c:v>
                </c:pt>
                <c:pt idx="312">
                  <c:v>360.4606525911708</c:v>
                </c:pt>
                <c:pt idx="313">
                  <c:v>361.61228406909788</c:v>
                </c:pt>
                <c:pt idx="314">
                  <c:v>362.76391554702496</c:v>
                </c:pt>
                <c:pt idx="315">
                  <c:v>363.91554702495199</c:v>
                </c:pt>
                <c:pt idx="316">
                  <c:v>365.06717850287907</c:v>
                </c:pt>
                <c:pt idx="317">
                  <c:v>366.21880998080616</c:v>
                </c:pt>
                <c:pt idx="318">
                  <c:v>367.37044145873318</c:v>
                </c:pt>
                <c:pt idx="319">
                  <c:v>368.52207293666027</c:v>
                </c:pt>
                <c:pt idx="320">
                  <c:v>369.67370441458735</c:v>
                </c:pt>
                <c:pt idx="321">
                  <c:v>370.82533589251437</c:v>
                </c:pt>
                <c:pt idx="322">
                  <c:v>371.97696737044146</c:v>
                </c:pt>
                <c:pt idx="323">
                  <c:v>373.12859884836854</c:v>
                </c:pt>
                <c:pt idx="324">
                  <c:v>374.28023032629557</c:v>
                </c:pt>
                <c:pt idx="325">
                  <c:v>375.43186180422265</c:v>
                </c:pt>
                <c:pt idx="326">
                  <c:v>376.58349328214973</c:v>
                </c:pt>
                <c:pt idx="327">
                  <c:v>377.73512476007676</c:v>
                </c:pt>
                <c:pt idx="328">
                  <c:v>378.88675623800384</c:v>
                </c:pt>
                <c:pt idx="329">
                  <c:v>380.03838771593092</c:v>
                </c:pt>
                <c:pt idx="330">
                  <c:v>381.19001919385795</c:v>
                </c:pt>
                <c:pt idx="331">
                  <c:v>382.34165067178503</c:v>
                </c:pt>
                <c:pt idx="332">
                  <c:v>383.49328214971212</c:v>
                </c:pt>
                <c:pt idx="333">
                  <c:v>384.64491362763914</c:v>
                </c:pt>
                <c:pt idx="334">
                  <c:v>385.79654510556622</c:v>
                </c:pt>
                <c:pt idx="335">
                  <c:v>386.94817658349331</c:v>
                </c:pt>
                <c:pt idx="336">
                  <c:v>388.09980806142033</c:v>
                </c:pt>
                <c:pt idx="337">
                  <c:v>389.25143953934742</c:v>
                </c:pt>
                <c:pt idx="338">
                  <c:v>390.4030710172745</c:v>
                </c:pt>
                <c:pt idx="339">
                  <c:v>391.55470249520152</c:v>
                </c:pt>
                <c:pt idx="340">
                  <c:v>392.70633397312861</c:v>
                </c:pt>
                <c:pt idx="341">
                  <c:v>393.85796545105563</c:v>
                </c:pt>
                <c:pt idx="342">
                  <c:v>395.00959692898272</c:v>
                </c:pt>
                <c:pt idx="343">
                  <c:v>396.1612284069098</c:v>
                </c:pt>
                <c:pt idx="344">
                  <c:v>397.31285988483683</c:v>
                </c:pt>
                <c:pt idx="345">
                  <c:v>398.46449136276391</c:v>
                </c:pt>
                <c:pt idx="346">
                  <c:v>399.61612284069099</c:v>
                </c:pt>
                <c:pt idx="347">
                  <c:v>400.76775431861802</c:v>
                </c:pt>
                <c:pt idx="348">
                  <c:v>401.9193857965451</c:v>
                </c:pt>
                <c:pt idx="349">
                  <c:v>403.07101727447218</c:v>
                </c:pt>
                <c:pt idx="350">
                  <c:v>404.22264875239921</c:v>
                </c:pt>
                <c:pt idx="351">
                  <c:v>405.37428023032629</c:v>
                </c:pt>
                <c:pt idx="352">
                  <c:v>406.52591170825337</c:v>
                </c:pt>
                <c:pt idx="353">
                  <c:v>407.6775431861804</c:v>
                </c:pt>
                <c:pt idx="354">
                  <c:v>408.82917466410748</c:v>
                </c:pt>
                <c:pt idx="355">
                  <c:v>409.98080614203457</c:v>
                </c:pt>
                <c:pt idx="356">
                  <c:v>411.13243761996159</c:v>
                </c:pt>
                <c:pt idx="357">
                  <c:v>412.28406909788868</c:v>
                </c:pt>
                <c:pt idx="358">
                  <c:v>413.43570057581576</c:v>
                </c:pt>
                <c:pt idx="359">
                  <c:v>414.58733205374278</c:v>
                </c:pt>
                <c:pt idx="360">
                  <c:v>415.73896353166987</c:v>
                </c:pt>
                <c:pt idx="361">
                  <c:v>416.89059500959695</c:v>
                </c:pt>
                <c:pt idx="362">
                  <c:v>418.04222648752398</c:v>
                </c:pt>
                <c:pt idx="363">
                  <c:v>419.19385796545106</c:v>
                </c:pt>
                <c:pt idx="364">
                  <c:v>420.34548944337814</c:v>
                </c:pt>
                <c:pt idx="365">
                  <c:v>421.49712092130517</c:v>
                </c:pt>
                <c:pt idx="366">
                  <c:v>422.64875239923225</c:v>
                </c:pt>
                <c:pt idx="367">
                  <c:v>423.80038387715933</c:v>
                </c:pt>
                <c:pt idx="368">
                  <c:v>424.95201535508636</c:v>
                </c:pt>
                <c:pt idx="369">
                  <c:v>426.10364683301344</c:v>
                </c:pt>
                <c:pt idx="370">
                  <c:v>427.25527831094053</c:v>
                </c:pt>
                <c:pt idx="371">
                  <c:v>428.40690978886755</c:v>
                </c:pt>
                <c:pt idx="372">
                  <c:v>429.55854126679463</c:v>
                </c:pt>
                <c:pt idx="373">
                  <c:v>430.71017274472172</c:v>
                </c:pt>
                <c:pt idx="374">
                  <c:v>431.86180422264874</c:v>
                </c:pt>
                <c:pt idx="375">
                  <c:v>433.01343570057583</c:v>
                </c:pt>
                <c:pt idx="376">
                  <c:v>434.16506717850285</c:v>
                </c:pt>
                <c:pt idx="377">
                  <c:v>435.31669865642993</c:v>
                </c:pt>
                <c:pt idx="378">
                  <c:v>436.46833013435702</c:v>
                </c:pt>
                <c:pt idx="379">
                  <c:v>437.61996161228404</c:v>
                </c:pt>
                <c:pt idx="380">
                  <c:v>438.77159309021113</c:v>
                </c:pt>
                <c:pt idx="381">
                  <c:v>439.92322456813821</c:v>
                </c:pt>
                <c:pt idx="382">
                  <c:v>441.07485604606524</c:v>
                </c:pt>
                <c:pt idx="383">
                  <c:v>442.22648752399232</c:v>
                </c:pt>
                <c:pt idx="384">
                  <c:v>443.3781190019194</c:v>
                </c:pt>
                <c:pt idx="385">
                  <c:v>444.52975047984643</c:v>
                </c:pt>
                <c:pt idx="386">
                  <c:v>445.68138195777351</c:v>
                </c:pt>
                <c:pt idx="387">
                  <c:v>446.83301343570059</c:v>
                </c:pt>
                <c:pt idx="388">
                  <c:v>447.98464491362762</c:v>
                </c:pt>
                <c:pt idx="389">
                  <c:v>449.1362763915547</c:v>
                </c:pt>
                <c:pt idx="390">
                  <c:v>450.28790786948178</c:v>
                </c:pt>
                <c:pt idx="391">
                  <c:v>451.43953934740881</c:v>
                </c:pt>
                <c:pt idx="392">
                  <c:v>452.59117082533589</c:v>
                </c:pt>
                <c:pt idx="393">
                  <c:v>453.74280230326298</c:v>
                </c:pt>
                <c:pt idx="394">
                  <c:v>454.89443378119</c:v>
                </c:pt>
                <c:pt idx="395">
                  <c:v>456.04606525911709</c:v>
                </c:pt>
                <c:pt idx="396">
                  <c:v>457.19769673704417</c:v>
                </c:pt>
                <c:pt idx="397">
                  <c:v>458.34932821497119</c:v>
                </c:pt>
                <c:pt idx="398">
                  <c:v>459.50095969289828</c:v>
                </c:pt>
                <c:pt idx="399">
                  <c:v>460.65259117082536</c:v>
                </c:pt>
                <c:pt idx="400">
                  <c:v>461.80422264875239</c:v>
                </c:pt>
                <c:pt idx="401">
                  <c:v>462.95585412667947</c:v>
                </c:pt>
                <c:pt idx="402">
                  <c:v>464.10748560460655</c:v>
                </c:pt>
                <c:pt idx="403">
                  <c:v>465.25911708253358</c:v>
                </c:pt>
                <c:pt idx="404">
                  <c:v>466.41074856046066</c:v>
                </c:pt>
                <c:pt idx="405">
                  <c:v>467.56238003838774</c:v>
                </c:pt>
                <c:pt idx="406">
                  <c:v>468.71401151631477</c:v>
                </c:pt>
                <c:pt idx="407">
                  <c:v>469.86564299424185</c:v>
                </c:pt>
                <c:pt idx="408">
                  <c:v>471.01727447216888</c:v>
                </c:pt>
                <c:pt idx="409">
                  <c:v>472.16890595009596</c:v>
                </c:pt>
                <c:pt idx="410">
                  <c:v>473.32053742802304</c:v>
                </c:pt>
                <c:pt idx="411">
                  <c:v>474.47216890595007</c:v>
                </c:pt>
                <c:pt idx="412">
                  <c:v>475.62380038387715</c:v>
                </c:pt>
                <c:pt idx="413">
                  <c:v>476.77543186180424</c:v>
                </c:pt>
                <c:pt idx="414">
                  <c:v>477.92706333973126</c:v>
                </c:pt>
                <c:pt idx="415">
                  <c:v>479.07869481765835</c:v>
                </c:pt>
                <c:pt idx="416">
                  <c:v>480.23032629558543</c:v>
                </c:pt>
                <c:pt idx="417">
                  <c:v>481.38195777351245</c:v>
                </c:pt>
                <c:pt idx="418">
                  <c:v>482.53358925143954</c:v>
                </c:pt>
                <c:pt idx="419">
                  <c:v>483.68522072936662</c:v>
                </c:pt>
                <c:pt idx="420">
                  <c:v>484.83685220729365</c:v>
                </c:pt>
                <c:pt idx="421">
                  <c:v>485.98848368522073</c:v>
                </c:pt>
                <c:pt idx="422">
                  <c:v>487.14011516314781</c:v>
                </c:pt>
                <c:pt idx="423">
                  <c:v>488.29174664107484</c:v>
                </c:pt>
                <c:pt idx="424">
                  <c:v>489.44337811900192</c:v>
                </c:pt>
                <c:pt idx="425">
                  <c:v>490.595009596929</c:v>
                </c:pt>
                <c:pt idx="426">
                  <c:v>491.74664107485603</c:v>
                </c:pt>
                <c:pt idx="427">
                  <c:v>492.89827255278311</c:v>
                </c:pt>
                <c:pt idx="428">
                  <c:v>494.0499040307102</c:v>
                </c:pt>
                <c:pt idx="429">
                  <c:v>495.20153550863722</c:v>
                </c:pt>
                <c:pt idx="430">
                  <c:v>496.3531669865643</c:v>
                </c:pt>
                <c:pt idx="431">
                  <c:v>497.50479846449139</c:v>
                </c:pt>
                <c:pt idx="432">
                  <c:v>498.65642994241841</c:v>
                </c:pt>
                <c:pt idx="433">
                  <c:v>499.8080614203455</c:v>
                </c:pt>
                <c:pt idx="434">
                  <c:v>500.95969289827258</c:v>
                </c:pt>
                <c:pt idx="435">
                  <c:v>502.1113243761996</c:v>
                </c:pt>
                <c:pt idx="436">
                  <c:v>503.26295585412669</c:v>
                </c:pt>
                <c:pt idx="437">
                  <c:v>504.41458733205377</c:v>
                </c:pt>
                <c:pt idx="438">
                  <c:v>505.5662188099808</c:v>
                </c:pt>
                <c:pt idx="439">
                  <c:v>506.71785028790788</c:v>
                </c:pt>
                <c:pt idx="440">
                  <c:v>507.86948176583491</c:v>
                </c:pt>
                <c:pt idx="441">
                  <c:v>509.02111324376199</c:v>
                </c:pt>
                <c:pt idx="442">
                  <c:v>510.17274472168907</c:v>
                </c:pt>
                <c:pt idx="443">
                  <c:v>511.3243761996161</c:v>
                </c:pt>
                <c:pt idx="444">
                  <c:v>512.47600767754318</c:v>
                </c:pt>
                <c:pt idx="445">
                  <c:v>513.62763915547021</c:v>
                </c:pt>
                <c:pt idx="446">
                  <c:v>514.77927063339735</c:v>
                </c:pt>
                <c:pt idx="447">
                  <c:v>515.93090211132437</c:v>
                </c:pt>
                <c:pt idx="448">
                  <c:v>517.0825335892514</c:v>
                </c:pt>
                <c:pt idx="449">
                  <c:v>518.23416506717854</c:v>
                </c:pt>
                <c:pt idx="450">
                  <c:v>519.38579654510556</c:v>
                </c:pt>
                <c:pt idx="451">
                  <c:v>520.53742802303259</c:v>
                </c:pt>
                <c:pt idx="452">
                  <c:v>521.68905950095973</c:v>
                </c:pt>
                <c:pt idx="453">
                  <c:v>522.84069097888676</c:v>
                </c:pt>
                <c:pt idx="454">
                  <c:v>523.99232245681378</c:v>
                </c:pt>
                <c:pt idx="455">
                  <c:v>525.14395393474092</c:v>
                </c:pt>
                <c:pt idx="456">
                  <c:v>526.29558541266795</c:v>
                </c:pt>
                <c:pt idx="457">
                  <c:v>527.44721689059497</c:v>
                </c:pt>
                <c:pt idx="458">
                  <c:v>528.59884836852211</c:v>
                </c:pt>
                <c:pt idx="459">
                  <c:v>529.75047984644914</c:v>
                </c:pt>
                <c:pt idx="460">
                  <c:v>530.90211132437616</c:v>
                </c:pt>
                <c:pt idx="461">
                  <c:v>532.0537428023033</c:v>
                </c:pt>
                <c:pt idx="462">
                  <c:v>533.20537428023033</c:v>
                </c:pt>
                <c:pt idx="463">
                  <c:v>534.35700575815736</c:v>
                </c:pt>
                <c:pt idx="464">
                  <c:v>535.5086372360845</c:v>
                </c:pt>
                <c:pt idx="465">
                  <c:v>536.66026871401152</c:v>
                </c:pt>
                <c:pt idx="466">
                  <c:v>537.81190019193855</c:v>
                </c:pt>
                <c:pt idx="467">
                  <c:v>538.96353166986569</c:v>
                </c:pt>
              </c:numCache>
            </c:numRef>
          </c:xVal>
          <c:yVal>
            <c:numRef>
              <c:f>'raw-MPH'!$G$2:$G$469</c:f>
              <c:numCache>
                <c:formatCode>General</c:formatCode>
                <c:ptCount val="468"/>
                <c:pt idx="0">
                  <c:v>68.540145985401466</c:v>
                </c:pt>
                <c:pt idx="1">
                  <c:v>46.423357664233578</c:v>
                </c:pt>
                <c:pt idx="2">
                  <c:v>57.153284671532845</c:v>
                </c:pt>
                <c:pt idx="3">
                  <c:v>63.065693430656935</c:v>
                </c:pt>
                <c:pt idx="4">
                  <c:v>44.89051094890511</c:v>
                </c:pt>
                <c:pt idx="5">
                  <c:v>53.430656934306569</c:v>
                </c:pt>
                <c:pt idx="6">
                  <c:v>45.32846715328467</c:v>
                </c:pt>
                <c:pt idx="7">
                  <c:v>45.10948905109489</c:v>
                </c:pt>
                <c:pt idx="8">
                  <c:v>38.540145985401459</c:v>
                </c:pt>
                <c:pt idx="9">
                  <c:v>71.167883211678827</c:v>
                </c:pt>
                <c:pt idx="10">
                  <c:v>58.366086468276251</c:v>
                </c:pt>
                <c:pt idx="11">
                  <c:v>65.693430656934311</c:v>
                </c:pt>
                <c:pt idx="12">
                  <c:v>48.175182481751825</c:v>
                </c:pt>
                <c:pt idx="13">
                  <c:v>43.795620437956202</c:v>
                </c:pt>
                <c:pt idx="14">
                  <c:v>40.072992700729927</c:v>
                </c:pt>
                <c:pt idx="15">
                  <c:v>28.029197080291972</c:v>
                </c:pt>
                <c:pt idx="16">
                  <c:v>40.291970802919707</c:v>
                </c:pt>
                <c:pt idx="17">
                  <c:v>35.036496350364963</c:v>
                </c:pt>
                <c:pt idx="18">
                  <c:v>41.824817518248175</c:v>
                </c:pt>
                <c:pt idx="19">
                  <c:v>59.78102189781022</c:v>
                </c:pt>
                <c:pt idx="20">
                  <c:v>57.812688655946438</c:v>
                </c:pt>
                <c:pt idx="21">
                  <c:v>60.656152241918662</c:v>
                </c:pt>
                <c:pt idx="22">
                  <c:v>66.722234791202766</c:v>
                </c:pt>
                <c:pt idx="23">
                  <c:v>63.983529852142993</c:v>
                </c:pt>
                <c:pt idx="24">
                  <c:v>63.582333292094518</c:v>
                </c:pt>
                <c:pt idx="25">
                  <c:v>50.719543108450665</c:v>
                </c:pt>
                <c:pt idx="26">
                  <c:v>58.17625986478842</c:v>
                </c:pt>
                <c:pt idx="27">
                  <c:v>60.460131202069675</c:v>
                </c:pt>
                <c:pt idx="28">
                  <c:v>63.564289724873667</c:v>
                </c:pt>
                <c:pt idx="29">
                  <c:v>67.709868754643111</c:v>
                </c:pt>
                <c:pt idx="30">
                  <c:v>65.251830890122307</c:v>
                </c:pt>
                <c:pt idx="31">
                  <c:v>67.351711430798673</c:v>
                </c:pt>
                <c:pt idx="32">
                  <c:v>71.846148718461492</c:v>
                </c:pt>
                <c:pt idx="33">
                  <c:v>66.691713181623001</c:v>
                </c:pt>
                <c:pt idx="34">
                  <c:v>67.899432278994325</c:v>
                </c:pt>
                <c:pt idx="35">
                  <c:v>65.689058382015375</c:v>
                </c:pt>
                <c:pt idx="36">
                  <c:v>70.559158037684597</c:v>
                </c:pt>
                <c:pt idx="37">
                  <c:v>70.258544239034052</c:v>
                </c:pt>
                <c:pt idx="38">
                  <c:v>67.848599011066639</c:v>
                </c:pt>
                <c:pt idx="39">
                  <c:v>68.700034758428913</c:v>
                </c:pt>
                <c:pt idx="40">
                  <c:v>68.483477530841157</c:v>
                </c:pt>
                <c:pt idx="41">
                  <c:v>70.158264547377044</c:v>
                </c:pt>
                <c:pt idx="42">
                  <c:v>57.928715355155518</c:v>
                </c:pt>
                <c:pt idx="43">
                  <c:v>56.347008977263194</c:v>
                </c:pt>
                <c:pt idx="44">
                  <c:v>60.479554195118126</c:v>
                </c:pt>
                <c:pt idx="45">
                  <c:v>57.970506091719848</c:v>
                </c:pt>
                <c:pt idx="46">
                  <c:v>58.70226237044804</c:v>
                </c:pt>
                <c:pt idx="47">
                  <c:v>58.986721254073849</c:v>
                </c:pt>
                <c:pt idx="48">
                  <c:v>54.241048336111263</c:v>
                </c:pt>
                <c:pt idx="49">
                  <c:v>63.065693430656935</c:v>
                </c:pt>
                <c:pt idx="50">
                  <c:v>49.635036496350367</c:v>
                </c:pt>
                <c:pt idx="51">
                  <c:v>59.269543100136438</c:v>
                </c:pt>
                <c:pt idx="52">
                  <c:v>66.165353761653535</c:v>
                </c:pt>
                <c:pt idx="53">
                  <c:v>65.368991528940754</c:v>
                </c:pt>
                <c:pt idx="54">
                  <c:v>63.850864913508651</c:v>
                </c:pt>
                <c:pt idx="55">
                  <c:v>61.186745042309923</c:v>
                </c:pt>
                <c:pt idx="56">
                  <c:v>67.086473763047152</c:v>
                </c:pt>
                <c:pt idx="57">
                  <c:v>64.233576642335763</c:v>
                </c:pt>
                <c:pt idx="58">
                  <c:v>63.355650641832369</c:v>
                </c:pt>
                <c:pt idx="59">
                  <c:v>65.090138637142999</c:v>
                </c:pt>
                <c:pt idx="60">
                  <c:v>64.770171631485496</c:v>
                </c:pt>
                <c:pt idx="61">
                  <c:v>68.791848955009115</c:v>
                </c:pt>
                <c:pt idx="62">
                  <c:v>72.436900888224429</c:v>
                </c:pt>
                <c:pt idx="63">
                  <c:v>70.559158037684597</c:v>
                </c:pt>
                <c:pt idx="64">
                  <c:v>69.176389447669393</c:v>
                </c:pt>
                <c:pt idx="65">
                  <c:v>66.061284960612852</c:v>
                </c:pt>
                <c:pt idx="66">
                  <c:v>68.995800895346278</c:v>
                </c:pt>
                <c:pt idx="67">
                  <c:v>65.702160680941873</c:v>
                </c:pt>
                <c:pt idx="68">
                  <c:v>63.570737590612715</c:v>
                </c:pt>
                <c:pt idx="69">
                  <c:v>65.876761161093185</c:v>
                </c:pt>
                <c:pt idx="70">
                  <c:v>67.263247701203909</c:v>
                </c:pt>
                <c:pt idx="71">
                  <c:v>68.031778815687574</c:v>
                </c:pt>
                <c:pt idx="72">
                  <c:v>68.391240875912416</c:v>
                </c:pt>
                <c:pt idx="73">
                  <c:v>68.805774430506077</c:v>
                </c:pt>
                <c:pt idx="74">
                  <c:v>72.909530636141781</c:v>
                </c:pt>
                <c:pt idx="75">
                  <c:v>71.812818718128185</c:v>
                </c:pt>
                <c:pt idx="76">
                  <c:v>73.986863463874528</c:v>
                </c:pt>
                <c:pt idx="77">
                  <c:v>71.020435706814524</c:v>
                </c:pt>
                <c:pt idx="78">
                  <c:v>71.925833213340269</c:v>
                </c:pt>
                <c:pt idx="79">
                  <c:v>69.434335306626821</c:v>
                </c:pt>
                <c:pt idx="80">
                  <c:v>69.948643201202501</c:v>
                </c:pt>
                <c:pt idx="81">
                  <c:v>65.250339287679267</c:v>
                </c:pt>
                <c:pt idx="82">
                  <c:v>66.691713181623001</c:v>
                </c:pt>
                <c:pt idx="83">
                  <c:v>69.854014598540147</c:v>
                </c:pt>
                <c:pt idx="84">
                  <c:v>69.551714639856783</c:v>
                </c:pt>
                <c:pt idx="85">
                  <c:v>67.916251713512438</c:v>
                </c:pt>
                <c:pt idx="86">
                  <c:v>65.311961266184937</c:v>
                </c:pt>
                <c:pt idx="87">
                  <c:v>64.611811546118105</c:v>
                </c:pt>
                <c:pt idx="88">
                  <c:v>71.667019557586215</c:v>
                </c:pt>
                <c:pt idx="89">
                  <c:v>70.26544861041846</c:v>
                </c:pt>
                <c:pt idx="90">
                  <c:v>68.891481105054041</c:v>
                </c:pt>
                <c:pt idx="91">
                  <c:v>70.428662102733838</c:v>
                </c:pt>
                <c:pt idx="92">
                  <c:v>68.741717243220037</c:v>
                </c:pt>
                <c:pt idx="93">
                  <c:v>71.03582257158898</c:v>
                </c:pt>
                <c:pt idx="94">
                  <c:v>71.115745568300298</c:v>
                </c:pt>
                <c:pt idx="95">
                  <c:v>70.606688168392452</c:v>
                </c:pt>
                <c:pt idx="96">
                  <c:v>71.03582257158898</c:v>
                </c:pt>
                <c:pt idx="97">
                  <c:v>64.459459459459467</c:v>
                </c:pt>
                <c:pt idx="98">
                  <c:v>62.578735133479661</c:v>
                </c:pt>
                <c:pt idx="99">
                  <c:v>64.226166215865717</c:v>
                </c:pt>
                <c:pt idx="100">
                  <c:v>70.618599208781418</c:v>
                </c:pt>
                <c:pt idx="101">
                  <c:v>67.419866708981274</c:v>
                </c:pt>
                <c:pt idx="102">
                  <c:v>65.912408759124091</c:v>
                </c:pt>
                <c:pt idx="103">
                  <c:v>63.065693430656935</c:v>
                </c:pt>
                <c:pt idx="104">
                  <c:v>67.949887703537343</c:v>
                </c:pt>
                <c:pt idx="105">
                  <c:v>68.102189781021892</c:v>
                </c:pt>
                <c:pt idx="106">
                  <c:v>62.255742902067055</c:v>
                </c:pt>
                <c:pt idx="107">
                  <c:v>56.910814665659878</c:v>
                </c:pt>
                <c:pt idx="108">
                  <c:v>58.866514090705969</c:v>
                </c:pt>
                <c:pt idx="109">
                  <c:v>57.280017728777409</c:v>
                </c:pt>
                <c:pt idx="110">
                  <c:v>53.202236244548033</c:v>
                </c:pt>
                <c:pt idx="111">
                  <c:v>57.160348481280906</c:v>
                </c:pt>
                <c:pt idx="112">
                  <c:v>55.591240875912405</c:v>
                </c:pt>
                <c:pt idx="113">
                  <c:v>59.599008906448802</c:v>
                </c:pt>
                <c:pt idx="114">
                  <c:v>60.547247264423639</c:v>
                </c:pt>
                <c:pt idx="115">
                  <c:v>59.28297777957011</c:v>
                </c:pt>
                <c:pt idx="116">
                  <c:v>62.51805642553083</c:v>
                </c:pt>
                <c:pt idx="117">
                  <c:v>62.408759124087588</c:v>
                </c:pt>
                <c:pt idx="118">
                  <c:v>62.408759124087588</c:v>
                </c:pt>
                <c:pt idx="119">
                  <c:v>62.51805642553083</c:v>
                </c:pt>
                <c:pt idx="120">
                  <c:v>62.40799077986938</c:v>
                </c:pt>
                <c:pt idx="121">
                  <c:v>62.51805642553083</c:v>
                </c:pt>
                <c:pt idx="122">
                  <c:v>62.40799077986938</c:v>
                </c:pt>
                <c:pt idx="123">
                  <c:v>62.40799077986938</c:v>
                </c:pt>
                <c:pt idx="124">
                  <c:v>61.399742378703309</c:v>
                </c:pt>
                <c:pt idx="125">
                  <c:v>61.423162496584567</c:v>
                </c:pt>
                <c:pt idx="126">
                  <c:v>61.532067433826015</c:v>
                </c:pt>
                <c:pt idx="127">
                  <c:v>61.423162496584567</c:v>
                </c:pt>
                <c:pt idx="128">
                  <c:v>61.532067433826015</c:v>
                </c:pt>
                <c:pt idx="129">
                  <c:v>61.421601155392473</c:v>
                </c:pt>
                <c:pt idx="130">
                  <c:v>61.423162496584567</c:v>
                </c:pt>
                <c:pt idx="131">
                  <c:v>61.532067433826015</c:v>
                </c:pt>
                <c:pt idx="132">
                  <c:v>59.363632697503718</c:v>
                </c:pt>
                <c:pt idx="133">
                  <c:v>60.547247264423639</c:v>
                </c:pt>
                <c:pt idx="134">
                  <c:v>60.437956204379553</c:v>
                </c:pt>
                <c:pt idx="135">
                  <c:v>60.328268443573066</c:v>
                </c:pt>
                <c:pt idx="136">
                  <c:v>60.437162805458577</c:v>
                </c:pt>
                <c:pt idx="137">
                  <c:v>60.547247264423639</c:v>
                </c:pt>
                <c:pt idx="138">
                  <c:v>60.328268443573066</c:v>
                </c:pt>
                <c:pt idx="139">
                  <c:v>60.437162805458577</c:v>
                </c:pt>
                <c:pt idx="140">
                  <c:v>60.437162805458577</c:v>
                </c:pt>
                <c:pt idx="141">
                  <c:v>60.437162805458577</c:v>
                </c:pt>
                <c:pt idx="142">
                  <c:v>60.21897810218978</c:v>
                </c:pt>
                <c:pt idx="143">
                  <c:v>60.437162805458577</c:v>
                </c:pt>
                <c:pt idx="144">
                  <c:v>60.437162805458577</c:v>
                </c:pt>
                <c:pt idx="145">
                  <c:v>60.437956204379553</c:v>
                </c:pt>
                <c:pt idx="146">
                  <c:v>60.437956204379553</c:v>
                </c:pt>
                <c:pt idx="147">
                  <c:v>60.437162805458577</c:v>
                </c:pt>
                <c:pt idx="148">
                  <c:v>60.437162805458577</c:v>
                </c:pt>
                <c:pt idx="149">
                  <c:v>60.328268443573066</c:v>
                </c:pt>
                <c:pt idx="150">
                  <c:v>60.437162805458577</c:v>
                </c:pt>
                <c:pt idx="151">
                  <c:v>60.547247264423639</c:v>
                </c:pt>
                <c:pt idx="152">
                  <c:v>60.437956204379553</c:v>
                </c:pt>
                <c:pt idx="153">
                  <c:v>60.437956204379553</c:v>
                </c:pt>
                <c:pt idx="154">
                  <c:v>59.428156631850619</c:v>
                </c:pt>
                <c:pt idx="155">
                  <c:v>58.357458813218109</c:v>
                </c:pt>
                <c:pt idx="156">
                  <c:v>58.4663331419667</c:v>
                </c:pt>
                <c:pt idx="157">
                  <c:v>58.4663331419667</c:v>
                </c:pt>
                <c:pt idx="158">
                  <c:v>57.351367916643447</c:v>
                </c:pt>
                <c:pt idx="159">
                  <c:v>58.332808370194876</c:v>
                </c:pt>
                <c:pt idx="160">
                  <c:v>59.450740008872046</c:v>
                </c:pt>
                <c:pt idx="161">
                  <c:v>59.452353107230714</c:v>
                </c:pt>
                <c:pt idx="162">
                  <c:v>59.452353107230714</c:v>
                </c:pt>
                <c:pt idx="163">
                  <c:v>58.332808370194876</c:v>
                </c:pt>
                <c:pt idx="164">
                  <c:v>57.914533688408092</c:v>
                </c:pt>
                <c:pt idx="165">
                  <c:v>55.294336971018019</c:v>
                </c:pt>
                <c:pt idx="166">
                  <c:v>59.996803239384086</c:v>
                </c:pt>
                <c:pt idx="167">
                  <c:v>59.116788321167881</c:v>
                </c:pt>
                <c:pt idx="168">
                  <c:v>58.685314304390452</c:v>
                </c:pt>
                <c:pt idx="169">
                  <c:v>58.576437683334468</c:v>
                </c:pt>
                <c:pt idx="170">
                  <c:v>57.570425466959009</c:v>
                </c:pt>
                <c:pt idx="171">
                  <c:v>59.084347120843468</c:v>
                </c:pt>
                <c:pt idx="172">
                  <c:v>59.760968958049254</c:v>
                </c:pt>
                <c:pt idx="173">
                  <c:v>59.647224268398844</c:v>
                </c:pt>
                <c:pt idx="174">
                  <c:v>58.685314304390452</c:v>
                </c:pt>
                <c:pt idx="175">
                  <c:v>58.576437683334468</c:v>
                </c:pt>
                <c:pt idx="176">
                  <c:v>58.686131386861312</c:v>
                </c:pt>
                <c:pt idx="177">
                  <c:v>58.686131386861312</c:v>
                </c:pt>
                <c:pt idx="178">
                  <c:v>62.599506599862664</c:v>
                </c:pt>
                <c:pt idx="179">
                  <c:v>61.337288731019939</c:v>
                </c:pt>
                <c:pt idx="180">
                  <c:v>59.671331949373865</c:v>
                </c:pt>
                <c:pt idx="181">
                  <c:v>59.671331949373865</c:v>
                </c:pt>
                <c:pt idx="182">
                  <c:v>59.671331949373865</c:v>
                </c:pt>
                <c:pt idx="183">
                  <c:v>60.637170939945712</c:v>
                </c:pt>
                <c:pt idx="184">
                  <c:v>59.561238729068265</c:v>
                </c:pt>
                <c:pt idx="185">
                  <c:v>59.561238729068265</c:v>
                </c:pt>
                <c:pt idx="186">
                  <c:v>59.561238729068265</c:v>
                </c:pt>
                <c:pt idx="187">
                  <c:v>59.671331949373865</c:v>
                </c:pt>
                <c:pt idx="188">
                  <c:v>59.671331949373865</c:v>
                </c:pt>
                <c:pt idx="189">
                  <c:v>59.780219780219788</c:v>
                </c:pt>
                <c:pt idx="190">
                  <c:v>59.671331949373865</c:v>
                </c:pt>
                <c:pt idx="191">
                  <c:v>59.671331949373865</c:v>
                </c:pt>
                <c:pt idx="192">
                  <c:v>59.671331949373865</c:v>
                </c:pt>
                <c:pt idx="193">
                  <c:v>59.561238729068265</c:v>
                </c:pt>
                <c:pt idx="194">
                  <c:v>61.471501785991613</c:v>
                </c:pt>
                <c:pt idx="195">
                  <c:v>62.642158661083634</c:v>
                </c:pt>
                <c:pt idx="196">
                  <c:v>61.758752068554131</c:v>
                </c:pt>
                <c:pt idx="197">
                  <c:v>61.408102575985787</c:v>
                </c:pt>
                <c:pt idx="198">
                  <c:v>65.550364963503654</c:v>
                </c:pt>
                <c:pt idx="199">
                  <c:v>64.805741274612032</c:v>
                </c:pt>
                <c:pt idx="200">
                  <c:v>60.026229681931987</c:v>
                </c:pt>
                <c:pt idx="201">
                  <c:v>58.148564842763847</c:v>
                </c:pt>
                <c:pt idx="202">
                  <c:v>58.889699918896994</c:v>
                </c:pt>
                <c:pt idx="203">
                  <c:v>60.662063523377398</c:v>
                </c:pt>
                <c:pt idx="204">
                  <c:v>57.817655970252034</c:v>
                </c:pt>
                <c:pt idx="205">
                  <c:v>61.468897358051812</c:v>
                </c:pt>
                <c:pt idx="206">
                  <c:v>60.201586339560983</c:v>
                </c:pt>
                <c:pt idx="207">
                  <c:v>56.1869064058845</c:v>
                </c:pt>
                <c:pt idx="208">
                  <c:v>51.273214450706824</c:v>
                </c:pt>
                <c:pt idx="209">
                  <c:v>58.443996045664449</c:v>
                </c:pt>
                <c:pt idx="210">
                  <c:v>60.088067280228501</c:v>
                </c:pt>
                <c:pt idx="211">
                  <c:v>63.284671532846716</c:v>
                </c:pt>
                <c:pt idx="212">
                  <c:v>48.168308729665149</c:v>
                </c:pt>
                <c:pt idx="213">
                  <c:v>47.334780035509958</c:v>
                </c:pt>
                <c:pt idx="214">
                  <c:v>46.861313868613138</c:v>
                </c:pt>
                <c:pt idx="215">
                  <c:v>36.788321167883211</c:v>
                </c:pt>
                <c:pt idx="216">
                  <c:v>39.197080291970806</c:v>
                </c:pt>
                <c:pt idx="217">
                  <c:v>55.401459854014597</c:v>
                </c:pt>
                <c:pt idx="218">
                  <c:v>38.321167883211679</c:v>
                </c:pt>
                <c:pt idx="219">
                  <c:v>29.124087591240876</c:v>
                </c:pt>
                <c:pt idx="220">
                  <c:v>58.905109489051092</c:v>
                </c:pt>
                <c:pt idx="221">
                  <c:v>52.259124087591246</c:v>
                </c:pt>
                <c:pt idx="222">
                  <c:v>53.868613138686129</c:v>
                </c:pt>
                <c:pt idx="223">
                  <c:v>51.678832116788321</c:v>
                </c:pt>
                <c:pt idx="224">
                  <c:v>54.525547445255476</c:v>
                </c:pt>
                <c:pt idx="225">
                  <c:v>42.262773722627735</c:v>
                </c:pt>
                <c:pt idx="226">
                  <c:v>55.839416058394164</c:v>
                </c:pt>
                <c:pt idx="227">
                  <c:v>49.191625892355823</c:v>
                </c:pt>
                <c:pt idx="228">
                  <c:v>51.461671260259862</c:v>
                </c:pt>
                <c:pt idx="229">
                  <c:v>51.660659660175057</c:v>
                </c:pt>
                <c:pt idx="230">
                  <c:v>52.292325423328116</c:v>
                </c:pt>
                <c:pt idx="231">
                  <c:v>50.39703142656446</c:v>
                </c:pt>
                <c:pt idx="232">
                  <c:v>50.169907379009999</c:v>
                </c:pt>
                <c:pt idx="233">
                  <c:v>53.031551683541323</c:v>
                </c:pt>
                <c:pt idx="234">
                  <c:v>58.881490278760054</c:v>
                </c:pt>
                <c:pt idx="235">
                  <c:v>56.536011138770519</c:v>
                </c:pt>
                <c:pt idx="236">
                  <c:v>65.474452554744531</c:v>
                </c:pt>
                <c:pt idx="237">
                  <c:v>64.310411064156739</c:v>
                </c:pt>
                <c:pt idx="238">
                  <c:v>63.135282326689612</c:v>
                </c:pt>
                <c:pt idx="239">
                  <c:v>62.006593716726748</c:v>
                </c:pt>
                <c:pt idx="240">
                  <c:v>67.459360344158824</c:v>
                </c:pt>
                <c:pt idx="241">
                  <c:v>69.081719588293524</c:v>
                </c:pt>
                <c:pt idx="242">
                  <c:v>64.110680768657829</c:v>
                </c:pt>
                <c:pt idx="243">
                  <c:v>64.832214765100673</c:v>
                </c:pt>
                <c:pt idx="244">
                  <c:v>67.425380638597403</c:v>
                </c:pt>
                <c:pt idx="245">
                  <c:v>69.411926731855118</c:v>
                </c:pt>
                <c:pt idx="246">
                  <c:v>63.410862303600148</c:v>
                </c:pt>
                <c:pt idx="247">
                  <c:v>57.519068317887317</c:v>
                </c:pt>
                <c:pt idx="248">
                  <c:v>58.156358761155424</c:v>
                </c:pt>
                <c:pt idx="249">
                  <c:v>62.163974243823446</c:v>
                </c:pt>
                <c:pt idx="250">
                  <c:v>63.709220914643232</c:v>
                </c:pt>
                <c:pt idx="251">
                  <c:v>58.497633753108211</c:v>
                </c:pt>
                <c:pt idx="252">
                  <c:v>58.823751635926982</c:v>
                </c:pt>
                <c:pt idx="253">
                  <c:v>65.255474452554751</c:v>
                </c:pt>
                <c:pt idx="254">
                  <c:v>55.839416058394164</c:v>
                </c:pt>
                <c:pt idx="255">
                  <c:v>48.175182481751825</c:v>
                </c:pt>
                <c:pt idx="256">
                  <c:v>58.905109489051092</c:v>
                </c:pt>
                <c:pt idx="257">
                  <c:v>57.098028514905522</c:v>
                </c:pt>
                <c:pt idx="258">
                  <c:v>58.731549067315498</c:v>
                </c:pt>
                <c:pt idx="259">
                  <c:v>57.729024850323952</c:v>
                </c:pt>
                <c:pt idx="260">
                  <c:v>62.149201163799702</c:v>
                </c:pt>
                <c:pt idx="261">
                  <c:v>59.086039640028602</c:v>
                </c:pt>
                <c:pt idx="262">
                  <c:v>60.9362391131191</c:v>
                </c:pt>
                <c:pt idx="263">
                  <c:v>56.475131556611778</c:v>
                </c:pt>
                <c:pt idx="264">
                  <c:v>58.029197080291972</c:v>
                </c:pt>
                <c:pt idx="265">
                  <c:v>50.364963503649633</c:v>
                </c:pt>
                <c:pt idx="266">
                  <c:v>48.394160583941606</c:v>
                </c:pt>
                <c:pt idx="267">
                  <c:v>47.737226277372265</c:v>
                </c:pt>
                <c:pt idx="268">
                  <c:v>57.153284671532845</c:v>
                </c:pt>
                <c:pt idx="269">
                  <c:v>55.010549726277375</c:v>
                </c:pt>
                <c:pt idx="270">
                  <c:v>58.686131386861312</c:v>
                </c:pt>
                <c:pt idx="271">
                  <c:v>56.402321083172147</c:v>
                </c:pt>
                <c:pt idx="272">
                  <c:v>55.347036724898942</c:v>
                </c:pt>
                <c:pt idx="273">
                  <c:v>51.544911624540035</c:v>
                </c:pt>
                <c:pt idx="274">
                  <c:v>58.265301961423972</c:v>
                </c:pt>
                <c:pt idx="275">
                  <c:v>58.57358398238388</c:v>
                </c:pt>
                <c:pt idx="276">
                  <c:v>61.970802919708028</c:v>
                </c:pt>
                <c:pt idx="277">
                  <c:v>57.28133472367049</c:v>
                </c:pt>
                <c:pt idx="278">
                  <c:v>52.572879358026931</c:v>
                </c:pt>
                <c:pt idx="279">
                  <c:v>48.613138686131386</c:v>
                </c:pt>
                <c:pt idx="280">
                  <c:v>53.167015971670168</c:v>
                </c:pt>
                <c:pt idx="281">
                  <c:v>62.730383211678834</c:v>
                </c:pt>
                <c:pt idx="282">
                  <c:v>63.952086842597794</c:v>
                </c:pt>
                <c:pt idx="283">
                  <c:v>58.353445389406005</c:v>
                </c:pt>
                <c:pt idx="284">
                  <c:v>55.917227694706256</c:v>
                </c:pt>
                <c:pt idx="285">
                  <c:v>63.941605839416056</c:v>
                </c:pt>
                <c:pt idx="286">
                  <c:v>53.170731707317081</c:v>
                </c:pt>
                <c:pt idx="287">
                  <c:v>55.9606962380685</c:v>
                </c:pt>
                <c:pt idx="288">
                  <c:v>56.841886153589961</c:v>
                </c:pt>
                <c:pt idx="289">
                  <c:v>61.201251303441083</c:v>
                </c:pt>
                <c:pt idx="290">
                  <c:v>64.06694935276488</c:v>
                </c:pt>
                <c:pt idx="291">
                  <c:v>59.298473788984744</c:v>
                </c:pt>
                <c:pt idx="292">
                  <c:v>60.43951754557164</c:v>
                </c:pt>
                <c:pt idx="293">
                  <c:v>59.594691439946907</c:v>
                </c:pt>
                <c:pt idx="294">
                  <c:v>67.185174686414868</c:v>
                </c:pt>
                <c:pt idx="295">
                  <c:v>71.728680790457545</c:v>
                </c:pt>
                <c:pt idx="296">
                  <c:v>68.384032410156109</c:v>
                </c:pt>
                <c:pt idx="297">
                  <c:v>62.55117145628094</c:v>
                </c:pt>
                <c:pt idx="298">
                  <c:v>64.646464646464636</c:v>
                </c:pt>
                <c:pt idx="299">
                  <c:v>65.237226277372258</c:v>
                </c:pt>
                <c:pt idx="300">
                  <c:v>71.669858501406239</c:v>
                </c:pt>
                <c:pt idx="301">
                  <c:v>59.981980335061316</c:v>
                </c:pt>
                <c:pt idx="302">
                  <c:v>61.798776185650325</c:v>
                </c:pt>
                <c:pt idx="303">
                  <c:v>65.956349638667973</c:v>
                </c:pt>
                <c:pt idx="304">
                  <c:v>64.407073723867001</c:v>
                </c:pt>
                <c:pt idx="305">
                  <c:v>64.711347047113463</c:v>
                </c:pt>
                <c:pt idx="306">
                  <c:v>65.031012758490419</c:v>
                </c:pt>
                <c:pt idx="307">
                  <c:v>68.421590961922917</c:v>
                </c:pt>
                <c:pt idx="308">
                  <c:v>68.164204379562037</c:v>
                </c:pt>
                <c:pt idx="309">
                  <c:v>68.610358011817866</c:v>
                </c:pt>
                <c:pt idx="310">
                  <c:v>69.741788321167874</c:v>
                </c:pt>
                <c:pt idx="311">
                  <c:v>64.961544114044969</c:v>
                </c:pt>
                <c:pt idx="312">
                  <c:v>62.599506599862664</c:v>
                </c:pt>
                <c:pt idx="313">
                  <c:v>64.866098264123167</c:v>
                </c:pt>
                <c:pt idx="314">
                  <c:v>66.173816115925362</c:v>
                </c:pt>
                <c:pt idx="315">
                  <c:v>67.991651314101816</c:v>
                </c:pt>
                <c:pt idx="316">
                  <c:v>70.029536581225599</c:v>
                </c:pt>
                <c:pt idx="317">
                  <c:v>67.916900617630546</c:v>
                </c:pt>
                <c:pt idx="318">
                  <c:v>67.696622620696132</c:v>
                </c:pt>
                <c:pt idx="319">
                  <c:v>67.284837156478829</c:v>
                </c:pt>
                <c:pt idx="320">
                  <c:v>65.745723935069179</c:v>
                </c:pt>
                <c:pt idx="321">
                  <c:v>65.525826785041957</c:v>
                </c:pt>
                <c:pt idx="322">
                  <c:v>65.965615008747065</c:v>
                </c:pt>
                <c:pt idx="323">
                  <c:v>65.329074413690066</c:v>
                </c:pt>
                <c:pt idx="324">
                  <c:v>59.436459257885467</c:v>
                </c:pt>
                <c:pt idx="325">
                  <c:v>64.575683845756828</c:v>
                </c:pt>
                <c:pt idx="326">
                  <c:v>64.355148944565002</c:v>
                </c:pt>
                <c:pt idx="327">
                  <c:v>68.877997914494259</c:v>
                </c:pt>
                <c:pt idx="328">
                  <c:v>63.890784982935159</c:v>
                </c:pt>
                <c:pt idx="329">
                  <c:v>57.929210852499651</c:v>
                </c:pt>
                <c:pt idx="330">
                  <c:v>65.016722408026752</c:v>
                </c:pt>
                <c:pt idx="331">
                  <c:v>64.081632653061234</c:v>
                </c:pt>
                <c:pt idx="332">
                  <c:v>59.765409199482242</c:v>
                </c:pt>
                <c:pt idx="333">
                  <c:v>60.282450015867965</c:v>
                </c:pt>
                <c:pt idx="334">
                  <c:v>62.408759124087588</c:v>
                </c:pt>
                <c:pt idx="335">
                  <c:v>46.423357664233578</c:v>
                </c:pt>
                <c:pt idx="336">
                  <c:v>44.45255474452555</c:v>
                </c:pt>
                <c:pt idx="337">
                  <c:v>36.788321167883211</c:v>
                </c:pt>
                <c:pt idx="338">
                  <c:v>31.751824817518248</c:v>
                </c:pt>
                <c:pt idx="339">
                  <c:v>35.693430656934304</c:v>
                </c:pt>
                <c:pt idx="340">
                  <c:v>38.978102189781019</c:v>
                </c:pt>
                <c:pt idx="341">
                  <c:v>61.751824817518248</c:v>
                </c:pt>
                <c:pt idx="342">
                  <c:v>58.843763119049875</c:v>
                </c:pt>
                <c:pt idx="343">
                  <c:v>60.084406104844057</c:v>
                </c:pt>
                <c:pt idx="344">
                  <c:v>63.15661859419594</c:v>
                </c:pt>
                <c:pt idx="345">
                  <c:v>60.762484902588866</c:v>
                </c:pt>
                <c:pt idx="346">
                  <c:v>63.637656747145797</c:v>
                </c:pt>
                <c:pt idx="347">
                  <c:v>67.007299270072991</c:v>
                </c:pt>
                <c:pt idx="348">
                  <c:v>42.043795620437955</c:v>
                </c:pt>
                <c:pt idx="349">
                  <c:v>44.014598540145982</c:v>
                </c:pt>
                <c:pt idx="350">
                  <c:v>47.080291970802918</c:v>
                </c:pt>
                <c:pt idx="351">
                  <c:v>47.632236776322358</c:v>
                </c:pt>
                <c:pt idx="352">
                  <c:v>49.018224005414034</c:v>
                </c:pt>
                <c:pt idx="353">
                  <c:v>49.708029197080293</c:v>
                </c:pt>
                <c:pt idx="354">
                  <c:v>49.927007299270073</c:v>
                </c:pt>
                <c:pt idx="355">
                  <c:v>47.380261973802618</c:v>
                </c:pt>
                <c:pt idx="356">
                  <c:v>50.145985401459853</c:v>
                </c:pt>
                <c:pt idx="357">
                  <c:v>46.642335766423358</c:v>
                </c:pt>
                <c:pt idx="358">
                  <c:v>48.394160583941606</c:v>
                </c:pt>
                <c:pt idx="359">
                  <c:v>41.605839416058394</c:v>
                </c:pt>
                <c:pt idx="360">
                  <c:v>33.284671532846716</c:v>
                </c:pt>
                <c:pt idx="361">
                  <c:v>37.445255474452551</c:v>
                </c:pt>
                <c:pt idx="362">
                  <c:v>37.664233576642339</c:v>
                </c:pt>
                <c:pt idx="363">
                  <c:v>36.569343065693431</c:v>
                </c:pt>
                <c:pt idx="364">
                  <c:v>51.678832116788321</c:v>
                </c:pt>
                <c:pt idx="365">
                  <c:v>51.006860687321826</c:v>
                </c:pt>
                <c:pt idx="366">
                  <c:v>51.788089689973916</c:v>
                </c:pt>
                <c:pt idx="367">
                  <c:v>51.889494594844315</c:v>
                </c:pt>
                <c:pt idx="368">
                  <c:v>51.760312340858931</c:v>
                </c:pt>
                <c:pt idx="369">
                  <c:v>51.889494594844315</c:v>
                </c:pt>
                <c:pt idx="370">
                  <c:v>51.677904243473954</c:v>
                </c:pt>
                <c:pt idx="371">
                  <c:v>51.769571457230597</c:v>
                </c:pt>
                <c:pt idx="372">
                  <c:v>52.005224740683822</c:v>
                </c:pt>
                <c:pt idx="373">
                  <c:v>48.639651729894275</c:v>
                </c:pt>
                <c:pt idx="374">
                  <c:v>50.726466146488804</c:v>
                </c:pt>
                <c:pt idx="375">
                  <c:v>52.832207462483559</c:v>
                </c:pt>
                <c:pt idx="376">
                  <c:v>53.854370660494929</c:v>
                </c:pt>
                <c:pt idx="377">
                  <c:v>53.84635926651238</c:v>
                </c:pt>
                <c:pt idx="378">
                  <c:v>54.079612281686806</c:v>
                </c:pt>
                <c:pt idx="379">
                  <c:v>53.293964238073102</c:v>
                </c:pt>
                <c:pt idx="380">
                  <c:v>52.864850160946631</c:v>
                </c:pt>
                <c:pt idx="381">
                  <c:v>52.864850160946631</c:v>
                </c:pt>
                <c:pt idx="382">
                  <c:v>52.759184662446614</c:v>
                </c:pt>
                <c:pt idx="383">
                  <c:v>53.091128000601991</c:v>
                </c:pt>
                <c:pt idx="384">
                  <c:v>53.6353344257411</c:v>
                </c:pt>
                <c:pt idx="385">
                  <c:v>53.865052519138331</c:v>
                </c:pt>
                <c:pt idx="386">
                  <c:v>53.86060174470358</c:v>
                </c:pt>
                <c:pt idx="387">
                  <c:v>53.641590942946522</c:v>
                </c:pt>
                <c:pt idx="388">
                  <c:v>53.967219910868955</c:v>
                </c:pt>
                <c:pt idx="389">
                  <c:v>53.753549288655663</c:v>
                </c:pt>
                <c:pt idx="390">
                  <c:v>54.186241981862416</c:v>
                </c:pt>
                <c:pt idx="391">
                  <c:v>53.748197481677494</c:v>
                </c:pt>
                <c:pt idx="392">
                  <c:v>53.753549288655663</c:v>
                </c:pt>
                <c:pt idx="393">
                  <c:v>54.306569343065696</c:v>
                </c:pt>
                <c:pt idx="394">
                  <c:v>52.653079806364474</c:v>
                </c:pt>
                <c:pt idx="395">
                  <c:v>52.658542877520979</c:v>
                </c:pt>
                <c:pt idx="396">
                  <c:v>52.551094890510939</c:v>
                </c:pt>
                <c:pt idx="397">
                  <c:v>52.653079806364474</c:v>
                </c:pt>
                <c:pt idx="398">
                  <c:v>52.207684891888171</c:v>
                </c:pt>
                <c:pt idx="399">
                  <c:v>52.741012205833357</c:v>
                </c:pt>
                <c:pt idx="400">
                  <c:v>52.406625725736404</c:v>
                </c:pt>
                <c:pt idx="401">
                  <c:v>53.868613138686129</c:v>
                </c:pt>
                <c:pt idx="402">
                  <c:v>53.868613138686129</c:v>
                </c:pt>
                <c:pt idx="403">
                  <c:v>49.83500774649012</c:v>
                </c:pt>
                <c:pt idx="404">
                  <c:v>51.021897810218981</c:v>
                </c:pt>
                <c:pt idx="405">
                  <c:v>68.978102189781026</c:v>
                </c:pt>
                <c:pt idx="406">
                  <c:v>62.791210462287097</c:v>
                </c:pt>
                <c:pt idx="407">
                  <c:v>60.863399374348276</c:v>
                </c:pt>
                <c:pt idx="408">
                  <c:v>63.264695905624585</c:v>
                </c:pt>
                <c:pt idx="409">
                  <c:v>66.566475921965903</c:v>
                </c:pt>
                <c:pt idx="410">
                  <c:v>62.845954987834546</c:v>
                </c:pt>
                <c:pt idx="411">
                  <c:v>60.151539193906693</c:v>
                </c:pt>
                <c:pt idx="412">
                  <c:v>60.460131202069675</c:v>
                </c:pt>
                <c:pt idx="413">
                  <c:v>56.692561367681755</c:v>
                </c:pt>
                <c:pt idx="414">
                  <c:v>63.106539087023933</c:v>
                </c:pt>
                <c:pt idx="415">
                  <c:v>64.233576642335763</c:v>
                </c:pt>
                <c:pt idx="416">
                  <c:v>65.496678285582433</c:v>
                </c:pt>
                <c:pt idx="417">
                  <c:v>58.639004374145145</c:v>
                </c:pt>
                <c:pt idx="418">
                  <c:v>65.953174040091881</c:v>
                </c:pt>
                <c:pt idx="419">
                  <c:v>59.711492354414197</c:v>
                </c:pt>
                <c:pt idx="420">
                  <c:v>63.647377530288203</c:v>
                </c:pt>
                <c:pt idx="421">
                  <c:v>66.753141079334696</c:v>
                </c:pt>
                <c:pt idx="422">
                  <c:v>67.914947635671211</c:v>
                </c:pt>
                <c:pt idx="423">
                  <c:v>64.301620685389096</c:v>
                </c:pt>
                <c:pt idx="424">
                  <c:v>60.842102504291752</c:v>
                </c:pt>
                <c:pt idx="425">
                  <c:v>61.160583941605836</c:v>
                </c:pt>
                <c:pt idx="426">
                  <c:v>60.918295267247466</c:v>
                </c:pt>
                <c:pt idx="427">
                  <c:v>56.98426355083123</c:v>
                </c:pt>
                <c:pt idx="428">
                  <c:v>58.266898217241483</c:v>
                </c:pt>
                <c:pt idx="429">
                  <c:v>62.431728855086519</c:v>
                </c:pt>
                <c:pt idx="430">
                  <c:v>58.799675587996752</c:v>
                </c:pt>
                <c:pt idx="431">
                  <c:v>62.315129743570139</c:v>
                </c:pt>
                <c:pt idx="432">
                  <c:v>61.93288798328647</c:v>
                </c:pt>
                <c:pt idx="433">
                  <c:v>59.991288393764606</c:v>
                </c:pt>
                <c:pt idx="434">
                  <c:v>59.710933065825422</c:v>
                </c:pt>
                <c:pt idx="435">
                  <c:v>62.846715328467155</c:v>
                </c:pt>
                <c:pt idx="436">
                  <c:v>55.39636734001018</c:v>
                </c:pt>
                <c:pt idx="437">
                  <c:v>61.577108246622153</c:v>
                </c:pt>
                <c:pt idx="438">
                  <c:v>58.2014270483064</c:v>
                </c:pt>
                <c:pt idx="439">
                  <c:v>58.639004374145145</c:v>
                </c:pt>
                <c:pt idx="440">
                  <c:v>64.234568054230238</c:v>
                </c:pt>
                <c:pt idx="441">
                  <c:v>60.21462229907209</c:v>
                </c:pt>
                <c:pt idx="442">
                  <c:v>60.056433558096096</c:v>
                </c:pt>
                <c:pt idx="443">
                  <c:v>58.57358398238388</c:v>
                </c:pt>
                <c:pt idx="444">
                  <c:v>62.754393550192013</c:v>
                </c:pt>
                <c:pt idx="445">
                  <c:v>60.496350364963504</c:v>
                </c:pt>
                <c:pt idx="446">
                  <c:v>60.085047756567349</c:v>
                </c:pt>
                <c:pt idx="447">
                  <c:v>57.110158964983043</c:v>
                </c:pt>
                <c:pt idx="448">
                  <c:v>58.600637173851673</c:v>
                </c:pt>
                <c:pt idx="449">
                  <c:v>58.97096159949222</c:v>
                </c:pt>
                <c:pt idx="450">
                  <c:v>65.6861677016378</c:v>
                </c:pt>
                <c:pt idx="451">
                  <c:v>63.284671532846716</c:v>
                </c:pt>
                <c:pt idx="452">
                  <c:v>59.380903821382567</c:v>
                </c:pt>
                <c:pt idx="453">
                  <c:v>55.715571300012854</c:v>
                </c:pt>
                <c:pt idx="454">
                  <c:v>59.78102189781022</c:v>
                </c:pt>
                <c:pt idx="455">
                  <c:v>43.576642335766422</c:v>
                </c:pt>
                <c:pt idx="456">
                  <c:v>51.678832116788321</c:v>
                </c:pt>
                <c:pt idx="457">
                  <c:v>26.277372262773724</c:v>
                </c:pt>
                <c:pt idx="458">
                  <c:v>26.715328467153284</c:v>
                </c:pt>
                <c:pt idx="459">
                  <c:v>38.102189781021899</c:v>
                </c:pt>
                <c:pt idx="460">
                  <c:v>44.89051094890511</c:v>
                </c:pt>
                <c:pt idx="461">
                  <c:v>47.080291970802918</c:v>
                </c:pt>
                <c:pt idx="462">
                  <c:v>49.489051094890513</c:v>
                </c:pt>
                <c:pt idx="463">
                  <c:v>55.839416058394164</c:v>
                </c:pt>
                <c:pt idx="464">
                  <c:v>41.824817518248175</c:v>
                </c:pt>
                <c:pt idx="465">
                  <c:v>55.401459854014597</c:v>
                </c:pt>
                <c:pt idx="466">
                  <c:v>34.379562043795623</c:v>
                </c:pt>
                <c:pt idx="467">
                  <c:v>31.532846715328468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701952"/>
        <c:axId val="108707840"/>
      </c:scatterChart>
      <c:valAx>
        <c:axId val="10870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8707840"/>
        <c:crosses val="autoZero"/>
        <c:crossBetween val="midCat"/>
      </c:valAx>
      <c:valAx>
        <c:axId val="1087078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87019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/>
          </c:spPr>
          <c:marker>
            <c:symbol val="none"/>
          </c:marker>
          <c:xVal>
            <c:numRef>
              <c:f>'raw-F'!$D$2:$D$466</c:f>
              <c:numCache>
                <c:formatCode>General</c:formatCode>
                <c:ptCount val="465"/>
                <c:pt idx="0">
                  <c:v>4.6065259117082533</c:v>
                </c:pt>
                <c:pt idx="1">
                  <c:v>5.7581573896353166</c:v>
                </c:pt>
                <c:pt idx="2">
                  <c:v>6.90978886756238</c:v>
                </c:pt>
                <c:pt idx="3">
                  <c:v>8.0614203454894433</c:v>
                </c:pt>
                <c:pt idx="4">
                  <c:v>9.2130518234165066</c:v>
                </c:pt>
                <c:pt idx="5">
                  <c:v>10.36468330134357</c:v>
                </c:pt>
                <c:pt idx="6">
                  <c:v>11.516314779270633</c:v>
                </c:pt>
                <c:pt idx="7">
                  <c:v>12.667946257197697</c:v>
                </c:pt>
                <c:pt idx="8">
                  <c:v>13.81957773512476</c:v>
                </c:pt>
                <c:pt idx="9">
                  <c:v>14.971209213051823</c:v>
                </c:pt>
                <c:pt idx="10">
                  <c:v>16.122840690978887</c:v>
                </c:pt>
                <c:pt idx="11">
                  <c:v>17.274472168905952</c:v>
                </c:pt>
                <c:pt idx="12">
                  <c:v>18.426103646833013</c:v>
                </c:pt>
                <c:pt idx="13">
                  <c:v>19.577735124760078</c:v>
                </c:pt>
                <c:pt idx="14">
                  <c:v>20.72936660268714</c:v>
                </c:pt>
                <c:pt idx="15">
                  <c:v>21.880998080614205</c:v>
                </c:pt>
                <c:pt idx="16">
                  <c:v>23.032629558541267</c:v>
                </c:pt>
                <c:pt idx="17">
                  <c:v>24.184261036468332</c:v>
                </c:pt>
                <c:pt idx="18">
                  <c:v>25.335892514395393</c:v>
                </c:pt>
                <c:pt idx="19">
                  <c:v>26.487523992322458</c:v>
                </c:pt>
                <c:pt idx="20">
                  <c:v>27.63915547024952</c:v>
                </c:pt>
                <c:pt idx="21">
                  <c:v>28.790786948176585</c:v>
                </c:pt>
                <c:pt idx="22">
                  <c:v>29.942418426103647</c:v>
                </c:pt>
                <c:pt idx="23">
                  <c:v>31.094049904030712</c:v>
                </c:pt>
                <c:pt idx="24">
                  <c:v>32.245681381957773</c:v>
                </c:pt>
                <c:pt idx="25">
                  <c:v>33.397312859884835</c:v>
                </c:pt>
                <c:pt idx="26">
                  <c:v>34.548944337811903</c:v>
                </c:pt>
                <c:pt idx="27">
                  <c:v>35.700575815738965</c:v>
                </c:pt>
                <c:pt idx="28">
                  <c:v>36.852207293666027</c:v>
                </c:pt>
                <c:pt idx="29">
                  <c:v>38.003838771593088</c:v>
                </c:pt>
                <c:pt idx="30">
                  <c:v>39.155470249520157</c:v>
                </c:pt>
                <c:pt idx="31">
                  <c:v>40.307101727447218</c:v>
                </c:pt>
                <c:pt idx="32">
                  <c:v>41.45873320537428</c:v>
                </c:pt>
                <c:pt idx="33">
                  <c:v>42.610364683301341</c:v>
                </c:pt>
                <c:pt idx="34">
                  <c:v>43.76199616122841</c:v>
                </c:pt>
                <c:pt idx="35">
                  <c:v>44.913627639155472</c:v>
                </c:pt>
                <c:pt idx="36">
                  <c:v>46.065259117082533</c:v>
                </c:pt>
                <c:pt idx="37">
                  <c:v>47.216890595009595</c:v>
                </c:pt>
                <c:pt idx="38">
                  <c:v>48.368522072936663</c:v>
                </c:pt>
                <c:pt idx="39">
                  <c:v>49.520153550863725</c:v>
                </c:pt>
                <c:pt idx="40">
                  <c:v>50.671785028790786</c:v>
                </c:pt>
                <c:pt idx="41">
                  <c:v>51.823416506717848</c:v>
                </c:pt>
                <c:pt idx="42">
                  <c:v>52.975047984644917</c:v>
                </c:pt>
                <c:pt idx="43">
                  <c:v>54.126679462571978</c:v>
                </c:pt>
                <c:pt idx="44">
                  <c:v>55.27831094049904</c:v>
                </c:pt>
                <c:pt idx="45">
                  <c:v>56.429942418426101</c:v>
                </c:pt>
                <c:pt idx="46">
                  <c:v>57.58157389635317</c:v>
                </c:pt>
                <c:pt idx="47">
                  <c:v>58.733205374280232</c:v>
                </c:pt>
                <c:pt idx="48">
                  <c:v>59.884836852207293</c:v>
                </c:pt>
                <c:pt idx="49">
                  <c:v>61.036468330134355</c:v>
                </c:pt>
                <c:pt idx="50">
                  <c:v>62.188099808061423</c:v>
                </c:pt>
                <c:pt idx="51">
                  <c:v>63.339731285988485</c:v>
                </c:pt>
                <c:pt idx="52">
                  <c:v>64.491362763915546</c:v>
                </c:pt>
                <c:pt idx="53">
                  <c:v>65.642994241842615</c:v>
                </c:pt>
                <c:pt idx="54">
                  <c:v>66.79462571976967</c:v>
                </c:pt>
                <c:pt idx="55">
                  <c:v>67.946257197696738</c:v>
                </c:pt>
                <c:pt idx="56">
                  <c:v>69.097888675623807</c:v>
                </c:pt>
                <c:pt idx="57">
                  <c:v>70.249520153550861</c:v>
                </c:pt>
                <c:pt idx="58">
                  <c:v>71.40115163147793</c:v>
                </c:pt>
                <c:pt idx="59">
                  <c:v>72.552783109404984</c:v>
                </c:pt>
                <c:pt idx="60">
                  <c:v>73.704414587332053</c:v>
                </c:pt>
                <c:pt idx="61">
                  <c:v>74.856046065259122</c:v>
                </c:pt>
                <c:pt idx="62">
                  <c:v>76.007677543186176</c:v>
                </c:pt>
                <c:pt idx="63">
                  <c:v>77.159309021113245</c:v>
                </c:pt>
                <c:pt idx="64">
                  <c:v>78.310940499040314</c:v>
                </c:pt>
                <c:pt idx="65">
                  <c:v>79.462571976967368</c:v>
                </c:pt>
                <c:pt idx="66">
                  <c:v>80.614203454894437</c:v>
                </c:pt>
                <c:pt idx="67">
                  <c:v>81.765834932821491</c:v>
                </c:pt>
                <c:pt idx="68">
                  <c:v>82.91746641074856</c:v>
                </c:pt>
                <c:pt idx="69">
                  <c:v>84.069097888675628</c:v>
                </c:pt>
                <c:pt idx="70">
                  <c:v>85.220729366602683</c:v>
                </c:pt>
                <c:pt idx="71">
                  <c:v>86.372360844529751</c:v>
                </c:pt>
                <c:pt idx="72">
                  <c:v>87.52399232245682</c:v>
                </c:pt>
                <c:pt idx="73">
                  <c:v>88.675623800383875</c:v>
                </c:pt>
                <c:pt idx="74">
                  <c:v>89.827255278310943</c:v>
                </c:pt>
                <c:pt idx="75">
                  <c:v>90.978886756237998</c:v>
                </c:pt>
                <c:pt idx="76">
                  <c:v>92.130518234165066</c:v>
                </c:pt>
                <c:pt idx="77">
                  <c:v>93.282149712092135</c:v>
                </c:pt>
                <c:pt idx="78">
                  <c:v>94.433781190019189</c:v>
                </c:pt>
                <c:pt idx="79">
                  <c:v>95.585412667946258</c:v>
                </c:pt>
                <c:pt idx="80">
                  <c:v>96.737044145873327</c:v>
                </c:pt>
                <c:pt idx="81">
                  <c:v>97.888675623800381</c:v>
                </c:pt>
                <c:pt idx="82">
                  <c:v>99.04030710172745</c:v>
                </c:pt>
                <c:pt idx="83">
                  <c:v>100.1919385796545</c:v>
                </c:pt>
                <c:pt idx="84">
                  <c:v>101.34357005758157</c:v>
                </c:pt>
                <c:pt idx="85">
                  <c:v>102.49520153550864</c:v>
                </c:pt>
                <c:pt idx="86">
                  <c:v>103.6468330134357</c:v>
                </c:pt>
                <c:pt idx="87">
                  <c:v>104.79846449136276</c:v>
                </c:pt>
                <c:pt idx="88">
                  <c:v>105.95009596928983</c:v>
                </c:pt>
                <c:pt idx="89">
                  <c:v>107.10172744721689</c:v>
                </c:pt>
                <c:pt idx="90">
                  <c:v>108.25335892514396</c:v>
                </c:pt>
                <c:pt idx="91">
                  <c:v>109.40499040307101</c:v>
                </c:pt>
                <c:pt idx="92">
                  <c:v>110.55662188099808</c:v>
                </c:pt>
                <c:pt idx="93">
                  <c:v>111.70825335892515</c:v>
                </c:pt>
                <c:pt idx="94">
                  <c:v>112.8598848368522</c:v>
                </c:pt>
                <c:pt idx="95">
                  <c:v>114.01151631477927</c:v>
                </c:pt>
                <c:pt idx="96">
                  <c:v>115.16314779270634</c:v>
                </c:pt>
                <c:pt idx="97">
                  <c:v>116.31477927063339</c:v>
                </c:pt>
                <c:pt idx="98">
                  <c:v>117.46641074856046</c:v>
                </c:pt>
                <c:pt idx="99">
                  <c:v>118.61804222648752</c:v>
                </c:pt>
                <c:pt idx="100">
                  <c:v>119.76967370441459</c:v>
                </c:pt>
                <c:pt idx="101">
                  <c:v>120.92130518234165</c:v>
                </c:pt>
                <c:pt idx="102">
                  <c:v>122.07293666026871</c:v>
                </c:pt>
                <c:pt idx="103">
                  <c:v>123.22456813819578</c:v>
                </c:pt>
                <c:pt idx="104">
                  <c:v>124.37619961612285</c:v>
                </c:pt>
                <c:pt idx="105">
                  <c:v>125.5278310940499</c:v>
                </c:pt>
                <c:pt idx="106">
                  <c:v>126.67946257197697</c:v>
                </c:pt>
                <c:pt idx="107">
                  <c:v>127.83109404990402</c:v>
                </c:pt>
                <c:pt idx="108">
                  <c:v>128.98272552783109</c:v>
                </c:pt>
                <c:pt idx="109">
                  <c:v>130.13435700575815</c:v>
                </c:pt>
                <c:pt idx="110">
                  <c:v>131.28598848368523</c:v>
                </c:pt>
                <c:pt idx="111">
                  <c:v>132.43761996161228</c:v>
                </c:pt>
                <c:pt idx="112">
                  <c:v>133.58925143953934</c:v>
                </c:pt>
                <c:pt idx="113">
                  <c:v>134.74088291746642</c:v>
                </c:pt>
                <c:pt idx="114">
                  <c:v>135.89251439539348</c:v>
                </c:pt>
                <c:pt idx="115">
                  <c:v>137.04414587332053</c:v>
                </c:pt>
                <c:pt idx="116">
                  <c:v>138.19577735124761</c:v>
                </c:pt>
                <c:pt idx="117">
                  <c:v>139.34740882917467</c:v>
                </c:pt>
                <c:pt idx="118">
                  <c:v>140.49904030710172</c:v>
                </c:pt>
                <c:pt idx="119">
                  <c:v>141.65067178502878</c:v>
                </c:pt>
                <c:pt idx="120">
                  <c:v>142.80230326295586</c:v>
                </c:pt>
                <c:pt idx="121">
                  <c:v>143.95393474088291</c:v>
                </c:pt>
                <c:pt idx="122">
                  <c:v>145.10556621880997</c:v>
                </c:pt>
                <c:pt idx="123">
                  <c:v>146.25719769673705</c:v>
                </c:pt>
                <c:pt idx="124">
                  <c:v>147.40882917466411</c:v>
                </c:pt>
                <c:pt idx="125">
                  <c:v>148.56046065259116</c:v>
                </c:pt>
                <c:pt idx="126">
                  <c:v>149.71209213051824</c:v>
                </c:pt>
                <c:pt idx="127">
                  <c:v>150.8637236084453</c:v>
                </c:pt>
                <c:pt idx="128">
                  <c:v>152.01535508637235</c:v>
                </c:pt>
                <c:pt idx="129">
                  <c:v>153.16698656429944</c:v>
                </c:pt>
                <c:pt idx="130">
                  <c:v>154.31861804222649</c:v>
                </c:pt>
                <c:pt idx="131">
                  <c:v>155.47024952015354</c:v>
                </c:pt>
                <c:pt idx="132">
                  <c:v>156.62188099808063</c:v>
                </c:pt>
                <c:pt idx="133">
                  <c:v>157.77351247600768</c:v>
                </c:pt>
                <c:pt idx="134">
                  <c:v>158.92514395393474</c:v>
                </c:pt>
                <c:pt idx="135">
                  <c:v>160.07677543186179</c:v>
                </c:pt>
                <c:pt idx="136">
                  <c:v>161.22840690978887</c:v>
                </c:pt>
                <c:pt idx="137">
                  <c:v>162.38003838771593</c:v>
                </c:pt>
                <c:pt idx="138">
                  <c:v>163.53166986564298</c:v>
                </c:pt>
                <c:pt idx="139">
                  <c:v>164.68330134357007</c:v>
                </c:pt>
                <c:pt idx="140">
                  <c:v>165.83493282149712</c:v>
                </c:pt>
                <c:pt idx="141">
                  <c:v>166.98656429942417</c:v>
                </c:pt>
                <c:pt idx="142">
                  <c:v>168.13819577735126</c:v>
                </c:pt>
                <c:pt idx="143">
                  <c:v>169.28982725527831</c:v>
                </c:pt>
                <c:pt idx="144">
                  <c:v>170.44145873320537</c:v>
                </c:pt>
                <c:pt idx="145">
                  <c:v>171.59309021113245</c:v>
                </c:pt>
                <c:pt idx="146">
                  <c:v>172.7447216890595</c:v>
                </c:pt>
                <c:pt idx="147">
                  <c:v>173.89635316698656</c:v>
                </c:pt>
                <c:pt idx="148">
                  <c:v>175.04798464491364</c:v>
                </c:pt>
                <c:pt idx="149">
                  <c:v>176.19961612284069</c:v>
                </c:pt>
                <c:pt idx="150">
                  <c:v>177.35124760076775</c:v>
                </c:pt>
                <c:pt idx="151">
                  <c:v>178.5028790786948</c:v>
                </c:pt>
                <c:pt idx="152">
                  <c:v>179.65451055662189</c:v>
                </c:pt>
                <c:pt idx="153">
                  <c:v>180.80614203454894</c:v>
                </c:pt>
                <c:pt idx="154">
                  <c:v>181.957773512476</c:v>
                </c:pt>
                <c:pt idx="155">
                  <c:v>183.10940499040308</c:v>
                </c:pt>
                <c:pt idx="156">
                  <c:v>184.26103646833013</c:v>
                </c:pt>
                <c:pt idx="157">
                  <c:v>185.41266794625719</c:v>
                </c:pt>
                <c:pt idx="158">
                  <c:v>186.56429942418427</c:v>
                </c:pt>
                <c:pt idx="159">
                  <c:v>187.71593090211132</c:v>
                </c:pt>
                <c:pt idx="160">
                  <c:v>188.86756238003838</c:v>
                </c:pt>
                <c:pt idx="161">
                  <c:v>190.01919385796546</c:v>
                </c:pt>
                <c:pt idx="162">
                  <c:v>191.17082533589252</c:v>
                </c:pt>
                <c:pt idx="163">
                  <c:v>192.32245681381957</c:v>
                </c:pt>
                <c:pt idx="164">
                  <c:v>193.47408829174665</c:v>
                </c:pt>
                <c:pt idx="165">
                  <c:v>194.62571976967371</c:v>
                </c:pt>
                <c:pt idx="166">
                  <c:v>195.77735124760076</c:v>
                </c:pt>
                <c:pt idx="167">
                  <c:v>196.92898272552782</c:v>
                </c:pt>
                <c:pt idx="168">
                  <c:v>198.0806142034549</c:v>
                </c:pt>
                <c:pt idx="169">
                  <c:v>199.23224568138195</c:v>
                </c:pt>
                <c:pt idx="170">
                  <c:v>200.38387715930901</c:v>
                </c:pt>
                <c:pt idx="171">
                  <c:v>201.53550863723609</c:v>
                </c:pt>
                <c:pt idx="172">
                  <c:v>202.68714011516315</c:v>
                </c:pt>
                <c:pt idx="173">
                  <c:v>203.8387715930902</c:v>
                </c:pt>
                <c:pt idx="174">
                  <c:v>204.99040307101728</c:v>
                </c:pt>
                <c:pt idx="175">
                  <c:v>206.14203454894434</c:v>
                </c:pt>
                <c:pt idx="176">
                  <c:v>207.29366602687139</c:v>
                </c:pt>
                <c:pt idx="177">
                  <c:v>208.44529750479848</c:v>
                </c:pt>
                <c:pt idx="178">
                  <c:v>209.59692898272553</c:v>
                </c:pt>
                <c:pt idx="179">
                  <c:v>210.74856046065258</c:v>
                </c:pt>
                <c:pt idx="180">
                  <c:v>211.90019193857967</c:v>
                </c:pt>
                <c:pt idx="181">
                  <c:v>213.05182341650672</c:v>
                </c:pt>
                <c:pt idx="182">
                  <c:v>214.20345489443378</c:v>
                </c:pt>
                <c:pt idx="183">
                  <c:v>215.35508637236086</c:v>
                </c:pt>
                <c:pt idx="184">
                  <c:v>216.50671785028791</c:v>
                </c:pt>
                <c:pt idx="185">
                  <c:v>217.65834932821497</c:v>
                </c:pt>
                <c:pt idx="186">
                  <c:v>218.80998080614202</c:v>
                </c:pt>
                <c:pt idx="187">
                  <c:v>219.9616122840691</c:v>
                </c:pt>
                <c:pt idx="188">
                  <c:v>221.11324376199616</c:v>
                </c:pt>
                <c:pt idx="189">
                  <c:v>222.26487523992321</c:v>
                </c:pt>
                <c:pt idx="190">
                  <c:v>223.4165067178503</c:v>
                </c:pt>
                <c:pt idx="191">
                  <c:v>224.56813819577735</c:v>
                </c:pt>
                <c:pt idx="192">
                  <c:v>225.71976967370441</c:v>
                </c:pt>
                <c:pt idx="193">
                  <c:v>226.87140115163149</c:v>
                </c:pt>
                <c:pt idx="194">
                  <c:v>228.02303262955854</c:v>
                </c:pt>
                <c:pt idx="195">
                  <c:v>229.1746641074856</c:v>
                </c:pt>
                <c:pt idx="196">
                  <c:v>230.32629558541268</c:v>
                </c:pt>
                <c:pt idx="197">
                  <c:v>231.47792706333973</c:v>
                </c:pt>
                <c:pt idx="198">
                  <c:v>232.62955854126679</c:v>
                </c:pt>
                <c:pt idx="199">
                  <c:v>233.78119001919387</c:v>
                </c:pt>
                <c:pt idx="200">
                  <c:v>234.93282149712093</c:v>
                </c:pt>
                <c:pt idx="201">
                  <c:v>236.08445297504798</c:v>
                </c:pt>
                <c:pt idx="202">
                  <c:v>237.23608445297504</c:v>
                </c:pt>
                <c:pt idx="203">
                  <c:v>238.38771593090212</c:v>
                </c:pt>
                <c:pt idx="204">
                  <c:v>239.53934740882917</c:v>
                </c:pt>
                <c:pt idx="205">
                  <c:v>240.69097888675623</c:v>
                </c:pt>
                <c:pt idx="206">
                  <c:v>241.84261036468331</c:v>
                </c:pt>
                <c:pt idx="207">
                  <c:v>242.99424184261036</c:v>
                </c:pt>
                <c:pt idx="208">
                  <c:v>244.14587332053742</c:v>
                </c:pt>
                <c:pt idx="209">
                  <c:v>245.2975047984645</c:v>
                </c:pt>
                <c:pt idx="210">
                  <c:v>246.44913627639156</c:v>
                </c:pt>
                <c:pt idx="211">
                  <c:v>247.60076775431861</c:v>
                </c:pt>
                <c:pt idx="212">
                  <c:v>248.75239923224569</c:v>
                </c:pt>
                <c:pt idx="213">
                  <c:v>249.90403071017275</c:v>
                </c:pt>
                <c:pt idx="214">
                  <c:v>251.0556621880998</c:v>
                </c:pt>
                <c:pt idx="215">
                  <c:v>252.20729366602689</c:v>
                </c:pt>
                <c:pt idx="216">
                  <c:v>253.35892514395394</c:v>
                </c:pt>
                <c:pt idx="217">
                  <c:v>254.51055662188099</c:v>
                </c:pt>
                <c:pt idx="218">
                  <c:v>255.66218809980805</c:v>
                </c:pt>
                <c:pt idx="219">
                  <c:v>256.8138195777351</c:v>
                </c:pt>
                <c:pt idx="220">
                  <c:v>257.96545105566219</c:v>
                </c:pt>
                <c:pt idx="221">
                  <c:v>259.11708253358927</c:v>
                </c:pt>
                <c:pt idx="222">
                  <c:v>260.26871401151629</c:v>
                </c:pt>
                <c:pt idx="223">
                  <c:v>261.42034548944338</c:v>
                </c:pt>
                <c:pt idx="224">
                  <c:v>262.57197696737046</c:v>
                </c:pt>
                <c:pt idx="225">
                  <c:v>263.72360844529749</c:v>
                </c:pt>
                <c:pt idx="226">
                  <c:v>264.87523992322457</c:v>
                </c:pt>
                <c:pt idx="227">
                  <c:v>266.02687140115165</c:v>
                </c:pt>
                <c:pt idx="228">
                  <c:v>267.17850287907868</c:v>
                </c:pt>
                <c:pt idx="229">
                  <c:v>268.33013435700576</c:v>
                </c:pt>
                <c:pt idx="230">
                  <c:v>269.48176583493284</c:v>
                </c:pt>
                <c:pt idx="231">
                  <c:v>270.63339731285987</c:v>
                </c:pt>
                <c:pt idx="232">
                  <c:v>271.78502879078695</c:v>
                </c:pt>
                <c:pt idx="233">
                  <c:v>272.93666026871404</c:v>
                </c:pt>
                <c:pt idx="234">
                  <c:v>274.08829174664106</c:v>
                </c:pt>
                <c:pt idx="235">
                  <c:v>275.23992322456814</c:v>
                </c:pt>
                <c:pt idx="236">
                  <c:v>276.39155470249523</c:v>
                </c:pt>
                <c:pt idx="237">
                  <c:v>277.54318618042225</c:v>
                </c:pt>
                <c:pt idx="238">
                  <c:v>278.69481765834934</c:v>
                </c:pt>
                <c:pt idx="239">
                  <c:v>279.84644913627642</c:v>
                </c:pt>
                <c:pt idx="240">
                  <c:v>280.99808061420345</c:v>
                </c:pt>
                <c:pt idx="241">
                  <c:v>282.14971209213053</c:v>
                </c:pt>
                <c:pt idx="242">
                  <c:v>283.30134357005755</c:v>
                </c:pt>
                <c:pt idx="243">
                  <c:v>284.45297504798464</c:v>
                </c:pt>
                <c:pt idx="244">
                  <c:v>285.60460652591172</c:v>
                </c:pt>
                <c:pt idx="245">
                  <c:v>286.75623800383875</c:v>
                </c:pt>
                <c:pt idx="246">
                  <c:v>287.90786948176583</c:v>
                </c:pt>
                <c:pt idx="247">
                  <c:v>289.05950095969291</c:v>
                </c:pt>
                <c:pt idx="248">
                  <c:v>290.21113243761994</c:v>
                </c:pt>
                <c:pt idx="249">
                  <c:v>291.36276391554702</c:v>
                </c:pt>
                <c:pt idx="250">
                  <c:v>292.5143953934741</c:v>
                </c:pt>
                <c:pt idx="251">
                  <c:v>293.66602687140113</c:v>
                </c:pt>
                <c:pt idx="252">
                  <c:v>294.81765834932821</c:v>
                </c:pt>
                <c:pt idx="253">
                  <c:v>295.9692898272553</c:v>
                </c:pt>
                <c:pt idx="254">
                  <c:v>297.12092130518232</c:v>
                </c:pt>
                <c:pt idx="255">
                  <c:v>298.2725527831094</c:v>
                </c:pt>
                <c:pt idx="256">
                  <c:v>299.42418426103649</c:v>
                </c:pt>
                <c:pt idx="257">
                  <c:v>300.57581573896351</c:v>
                </c:pt>
                <c:pt idx="258">
                  <c:v>301.7274472168906</c:v>
                </c:pt>
                <c:pt idx="259">
                  <c:v>302.87907869481768</c:v>
                </c:pt>
                <c:pt idx="260">
                  <c:v>304.0307101727447</c:v>
                </c:pt>
                <c:pt idx="261">
                  <c:v>305.18234165067179</c:v>
                </c:pt>
                <c:pt idx="262">
                  <c:v>306.33397312859887</c:v>
                </c:pt>
                <c:pt idx="263">
                  <c:v>307.4856046065259</c:v>
                </c:pt>
                <c:pt idx="264">
                  <c:v>308.63723608445298</c:v>
                </c:pt>
                <c:pt idx="265">
                  <c:v>309.78886756238006</c:v>
                </c:pt>
                <c:pt idx="266">
                  <c:v>310.94049904030709</c:v>
                </c:pt>
                <c:pt idx="267">
                  <c:v>312.09213051823417</c:v>
                </c:pt>
                <c:pt idx="268">
                  <c:v>313.24376199616125</c:v>
                </c:pt>
                <c:pt idx="269">
                  <c:v>314.39539347408828</c:v>
                </c:pt>
                <c:pt idx="270">
                  <c:v>315.54702495201536</c:v>
                </c:pt>
                <c:pt idx="271">
                  <c:v>316.69865642994245</c:v>
                </c:pt>
                <c:pt idx="272">
                  <c:v>317.85028790786947</c:v>
                </c:pt>
                <c:pt idx="273">
                  <c:v>319.00191938579655</c:v>
                </c:pt>
                <c:pt idx="274">
                  <c:v>320.15355086372358</c:v>
                </c:pt>
                <c:pt idx="275">
                  <c:v>321.30518234165066</c:v>
                </c:pt>
                <c:pt idx="276">
                  <c:v>322.45681381957775</c:v>
                </c:pt>
                <c:pt idx="277">
                  <c:v>323.60844529750477</c:v>
                </c:pt>
                <c:pt idx="278">
                  <c:v>324.76007677543186</c:v>
                </c:pt>
                <c:pt idx="279">
                  <c:v>325.91170825335894</c:v>
                </c:pt>
                <c:pt idx="280">
                  <c:v>327.06333973128596</c:v>
                </c:pt>
                <c:pt idx="281">
                  <c:v>328.21497120921305</c:v>
                </c:pt>
                <c:pt idx="282">
                  <c:v>329.36660268714013</c:v>
                </c:pt>
                <c:pt idx="283">
                  <c:v>330.51823416506716</c:v>
                </c:pt>
                <c:pt idx="284">
                  <c:v>331.66986564299424</c:v>
                </c:pt>
                <c:pt idx="285">
                  <c:v>332.82149712092132</c:v>
                </c:pt>
                <c:pt idx="286">
                  <c:v>333.97312859884835</c:v>
                </c:pt>
                <c:pt idx="287">
                  <c:v>335.12476007677543</c:v>
                </c:pt>
                <c:pt idx="288">
                  <c:v>336.27639155470251</c:v>
                </c:pt>
                <c:pt idx="289">
                  <c:v>337.42802303262954</c:v>
                </c:pt>
                <c:pt idx="290">
                  <c:v>338.57965451055662</c:v>
                </c:pt>
                <c:pt idx="291">
                  <c:v>339.73128598848371</c:v>
                </c:pt>
                <c:pt idx="292">
                  <c:v>340.88291746641073</c:v>
                </c:pt>
                <c:pt idx="293">
                  <c:v>342.03454894433781</c:v>
                </c:pt>
                <c:pt idx="294">
                  <c:v>343.1861804222649</c:v>
                </c:pt>
                <c:pt idx="295">
                  <c:v>344.33781190019192</c:v>
                </c:pt>
                <c:pt idx="296">
                  <c:v>345.48944337811901</c:v>
                </c:pt>
                <c:pt idx="297">
                  <c:v>346.64107485604609</c:v>
                </c:pt>
                <c:pt idx="298">
                  <c:v>347.79270633397311</c:v>
                </c:pt>
                <c:pt idx="299">
                  <c:v>348.9443378119002</c:v>
                </c:pt>
                <c:pt idx="300">
                  <c:v>350.09596928982728</c:v>
                </c:pt>
                <c:pt idx="301">
                  <c:v>351.24760076775431</c:v>
                </c:pt>
                <c:pt idx="302">
                  <c:v>352.39923224568139</c:v>
                </c:pt>
                <c:pt idx="303">
                  <c:v>353.55086372360847</c:v>
                </c:pt>
                <c:pt idx="304">
                  <c:v>354.7024952015355</c:v>
                </c:pt>
                <c:pt idx="305">
                  <c:v>355.85412667946258</c:v>
                </c:pt>
                <c:pt idx="306">
                  <c:v>357.00575815738961</c:v>
                </c:pt>
                <c:pt idx="307">
                  <c:v>358.15738963531669</c:v>
                </c:pt>
                <c:pt idx="308">
                  <c:v>359.30902111324377</c:v>
                </c:pt>
                <c:pt idx="309">
                  <c:v>360.4606525911708</c:v>
                </c:pt>
                <c:pt idx="310">
                  <c:v>361.61228406909788</c:v>
                </c:pt>
                <c:pt idx="311">
                  <c:v>362.76391554702496</c:v>
                </c:pt>
                <c:pt idx="312">
                  <c:v>363.91554702495199</c:v>
                </c:pt>
                <c:pt idx="313">
                  <c:v>365.06717850287907</c:v>
                </c:pt>
                <c:pt idx="314">
                  <c:v>366.21880998080616</c:v>
                </c:pt>
                <c:pt idx="315">
                  <c:v>367.37044145873318</c:v>
                </c:pt>
                <c:pt idx="316">
                  <c:v>368.52207293666027</c:v>
                </c:pt>
                <c:pt idx="317">
                  <c:v>369.67370441458735</c:v>
                </c:pt>
                <c:pt idx="318">
                  <c:v>370.82533589251437</c:v>
                </c:pt>
                <c:pt idx="319">
                  <c:v>371.97696737044146</c:v>
                </c:pt>
                <c:pt idx="320">
                  <c:v>373.12859884836854</c:v>
                </c:pt>
                <c:pt idx="321">
                  <c:v>374.28023032629557</c:v>
                </c:pt>
                <c:pt idx="322">
                  <c:v>375.43186180422265</c:v>
                </c:pt>
                <c:pt idx="323">
                  <c:v>376.58349328214973</c:v>
                </c:pt>
                <c:pt idx="324">
                  <c:v>377.73512476007676</c:v>
                </c:pt>
                <c:pt idx="325">
                  <c:v>378.88675623800384</c:v>
                </c:pt>
                <c:pt idx="326">
                  <c:v>380.03838771593092</c:v>
                </c:pt>
                <c:pt idx="327">
                  <c:v>381.19001919385795</c:v>
                </c:pt>
                <c:pt idx="328">
                  <c:v>382.34165067178503</c:v>
                </c:pt>
                <c:pt idx="329">
                  <c:v>383.49328214971212</c:v>
                </c:pt>
                <c:pt idx="330">
                  <c:v>384.64491362763914</c:v>
                </c:pt>
                <c:pt idx="331">
                  <c:v>385.79654510556622</c:v>
                </c:pt>
                <c:pt idx="332">
                  <c:v>386.94817658349331</c:v>
                </c:pt>
                <c:pt idx="333">
                  <c:v>388.09980806142033</c:v>
                </c:pt>
                <c:pt idx="334">
                  <c:v>389.25143953934742</c:v>
                </c:pt>
                <c:pt idx="335">
                  <c:v>390.4030710172745</c:v>
                </c:pt>
                <c:pt idx="336">
                  <c:v>391.55470249520152</c:v>
                </c:pt>
                <c:pt idx="337">
                  <c:v>392.70633397312861</c:v>
                </c:pt>
                <c:pt idx="338">
                  <c:v>393.85796545105563</c:v>
                </c:pt>
                <c:pt idx="339">
                  <c:v>395.00959692898272</c:v>
                </c:pt>
                <c:pt idx="340">
                  <c:v>396.1612284069098</c:v>
                </c:pt>
                <c:pt idx="341">
                  <c:v>397.31285988483683</c:v>
                </c:pt>
                <c:pt idx="342">
                  <c:v>398.46449136276391</c:v>
                </c:pt>
                <c:pt idx="343">
                  <c:v>399.61612284069099</c:v>
                </c:pt>
                <c:pt idx="344">
                  <c:v>400.76775431861802</c:v>
                </c:pt>
                <c:pt idx="345">
                  <c:v>401.9193857965451</c:v>
                </c:pt>
                <c:pt idx="346">
                  <c:v>403.07101727447218</c:v>
                </c:pt>
                <c:pt idx="347">
                  <c:v>404.22264875239921</c:v>
                </c:pt>
                <c:pt idx="348">
                  <c:v>405.37428023032629</c:v>
                </c:pt>
                <c:pt idx="349">
                  <c:v>406.52591170825337</c:v>
                </c:pt>
                <c:pt idx="350">
                  <c:v>407.6775431861804</c:v>
                </c:pt>
                <c:pt idx="351">
                  <c:v>408.82917466410748</c:v>
                </c:pt>
                <c:pt idx="352">
                  <c:v>409.98080614203457</c:v>
                </c:pt>
                <c:pt idx="353">
                  <c:v>411.13243761996159</c:v>
                </c:pt>
                <c:pt idx="354">
                  <c:v>412.28406909788868</c:v>
                </c:pt>
                <c:pt idx="355">
                  <c:v>413.43570057581576</c:v>
                </c:pt>
                <c:pt idx="356">
                  <c:v>414.58733205374278</c:v>
                </c:pt>
                <c:pt idx="357">
                  <c:v>415.73896353166987</c:v>
                </c:pt>
                <c:pt idx="358">
                  <c:v>416.89059500959695</c:v>
                </c:pt>
                <c:pt idx="359">
                  <c:v>418.04222648752398</c:v>
                </c:pt>
                <c:pt idx="360">
                  <c:v>419.19385796545106</c:v>
                </c:pt>
                <c:pt idx="361">
                  <c:v>420.34548944337814</c:v>
                </c:pt>
                <c:pt idx="362">
                  <c:v>421.49712092130517</c:v>
                </c:pt>
                <c:pt idx="363">
                  <c:v>422.64875239923225</c:v>
                </c:pt>
                <c:pt idx="364">
                  <c:v>423.80038387715933</c:v>
                </c:pt>
                <c:pt idx="365">
                  <c:v>424.95201535508636</c:v>
                </c:pt>
                <c:pt idx="366">
                  <c:v>426.10364683301344</c:v>
                </c:pt>
                <c:pt idx="367">
                  <c:v>427.25527831094053</c:v>
                </c:pt>
                <c:pt idx="368">
                  <c:v>428.40690978886755</c:v>
                </c:pt>
                <c:pt idx="369">
                  <c:v>429.55854126679463</c:v>
                </c:pt>
                <c:pt idx="370">
                  <c:v>430.71017274472172</c:v>
                </c:pt>
                <c:pt idx="371">
                  <c:v>431.86180422264874</c:v>
                </c:pt>
                <c:pt idx="372">
                  <c:v>433.01343570057583</c:v>
                </c:pt>
                <c:pt idx="373">
                  <c:v>434.16506717850285</c:v>
                </c:pt>
                <c:pt idx="374">
                  <c:v>435.31669865642993</c:v>
                </c:pt>
                <c:pt idx="375">
                  <c:v>436.46833013435702</c:v>
                </c:pt>
                <c:pt idx="376">
                  <c:v>437.61996161228404</c:v>
                </c:pt>
                <c:pt idx="377">
                  <c:v>438.77159309021113</c:v>
                </c:pt>
                <c:pt idx="378">
                  <c:v>439.92322456813821</c:v>
                </c:pt>
                <c:pt idx="379">
                  <c:v>441.07485604606524</c:v>
                </c:pt>
                <c:pt idx="380">
                  <c:v>442.22648752399232</c:v>
                </c:pt>
                <c:pt idx="381">
                  <c:v>443.3781190019194</c:v>
                </c:pt>
                <c:pt idx="382">
                  <c:v>444.52975047984643</c:v>
                </c:pt>
                <c:pt idx="383">
                  <c:v>445.68138195777351</c:v>
                </c:pt>
                <c:pt idx="384">
                  <c:v>446.83301343570059</c:v>
                </c:pt>
                <c:pt idx="385">
                  <c:v>447.98464491362762</c:v>
                </c:pt>
                <c:pt idx="386">
                  <c:v>449.1362763915547</c:v>
                </c:pt>
                <c:pt idx="387">
                  <c:v>450.28790786948178</c:v>
                </c:pt>
                <c:pt idx="388">
                  <c:v>451.43953934740881</c:v>
                </c:pt>
                <c:pt idx="389">
                  <c:v>452.59117082533589</c:v>
                </c:pt>
                <c:pt idx="390">
                  <c:v>453.74280230326298</c:v>
                </c:pt>
                <c:pt idx="391">
                  <c:v>454.89443378119</c:v>
                </c:pt>
                <c:pt idx="392">
                  <c:v>456.04606525911709</c:v>
                </c:pt>
                <c:pt idx="393">
                  <c:v>457.19769673704417</c:v>
                </c:pt>
                <c:pt idx="394">
                  <c:v>458.34932821497119</c:v>
                </c:pt>
                <c:pt idx="395">
                  <c:v>459.50095969289828</c:v>
                </c:pt>
                <c:pt idx="396">
                  <c:v>460.65259117082536</c:v>
                </c:pt>
                <c:pt idx="397">
                  <c:v>461.80422264875239</c:v>
                </c:pt>
                <c:pt idx="398">
                  <c:v>462.95585412667947</c:v>
                </c:pt>
                <c:pt idx="399">
                  <c:v>464.10748560460655</c:v>
                </c:pt>
                <c:pt idx="400">
                  <c:v>465.25911708253358</c:v>
                </c:pt>
                <c:pt idx="401">
                  <c:v>466.41074856046066</c:v>
                </c:pt>
                <c:pt idx="402">
                  <c:v>467.56238003838774</c:v>
                </c:pt>
                <c:pt idx="403">
                  <c:v>468.71401151631477</c:v>
                </c:pt>
                <c:pt idx="404">
                  <c:v>469.86564299424185</c:v>
                </c:pt>
                <c:pt idx="405">
                  <c:v>471.01727447216888</c:v>
                </c:pt>
                <c:pt idx="406">
                  <c:v>472.16890595009596</c:v>
                </c:pt>
                <c:pt idx="407">
                  <c:v>473.32053742802304</c:v>
                </c:pt>
                <c:pt idx="408">
                  <c:v>474.47216890595007</c:v>
                </c:pt>
                <c:pt idx="409">
                  <c:v>475.62380038387715</c:v>
                </c:pt>
                <c:pt idx="410">
                  <c:v>476.77543186180424</c:v>
                </c:pt>
                <c:pt idx="411">
                  <c:v>477.92706333973126</c:v>
                </c:pt>
                <c:pt idx="412">
                  <c:v>479.07869481765835</c:v>
                </c:pt>
                <c:pt idx="413">
                  <c:v>480.23032629558543</c:v>
                </c:pt>
                <c:pt idx="414">
                  <c:v>481.38195777351245</c:v>
                </c:pt>
                <c:pt idx="415">
                  <c:v>482.53358925143954</c:v>
                </c:pt>
                <c:pt idx="416">
                  <c:v>483.68522072936662</c:v>
                </c:pt>
                <c:pt idx="417">
                  <c:v>484.83685220729365</c:v>
                </c:pt>
                <c:pt idx="418">
                  <c:v>485.98848368522073</c:v>
                </c:pt>
                <c:pt idx="419">
                  <c:v>487.14011516314781</c:v>
                </c:pt>
                <c:pt idx="420">
                  <c:v>488.29174664107484</c:v>
                </c:pt>
                <c:pt idx="421">
                  <c:v>489.44337811900192</c:v>
                </c:pt>
                <c:pt idx="422">
                  <c:v>490.595009596929</c:v>
                </c:pt>
                <c:pt idx="423">
                  <c:v>491.74664107485603</c:v>
                </c:pt>
                <c:pt idx="424">
                  <c:v>492.89827255278311</c:v>
                </c:pt>
                <c:pt idx="425">
                  <c:v>494.0499040307102</c:v>
                </c:pt>
                <c:pt idx="426">
                  <c:v>495.20153550863722</c:v>
                </c:pt>
                <c:pt idx="427">
                  <c:v>496.3531669865643</c:v>
                </c:pt>
                <c:pt idx="428">
                  <c:v>497.50479846449139</c:v>
                </c:pt>
                <c:pt idx="429">
                  <c:v>498.65642994241841</c:v>
                </c:pt>
                <c:pt idx="430">
                  <c:v>499.8080614203455</c:v>
                </c:pt>
                <c:pt idx="431">
                  <c:v>500.95969289827258</c:v>
                </c:pt>
                <c:pt idx="432">
                  <c:v>502.1113243761996</c:v>
                </c:pt>
                <c:pt idx="433">
                  <c:v>503.26295585412669</c:v>
                </c:pt>
                <c:pt idx="434">
                  <c:v>504.41458733205377</c:v>
                </c:pt>
                <c:pt idx="435">
                  <c:v>505.5662188099808</c:v>
                </c:pt>
                <c:pt idx="436">
                  <c:v>506.71785028790788</c:v>
                </c:pt>
                <c:pt idx="437">
                  <c:v>507.86948176583491</c:v>
                </c:pt>
                <c:pt idx="438">
                  <c:v>509.02111324376199</c:v>
                </c:pt>
                <c:pt idx="439">
                  <c:v>510.17274472168907</c:v>
                </c:pt>
                <c:pt idx="440">
                  <c:v>511.3243761996161</c:v>
                </c:pt>
                <c:pt idx="441">
                  <c:v>512.47600767754318</c:v>
                </c:pt>
                <c:pt idx="442">
                  <c:v>513.62763915547021</c:v>
                </c:pt>
                <c:pt idx="443">
                  <c:v>514.77927063339735</c:v>
                </c:pt>
                <c:pt idx="444">
                  <c:v>515.93090211132437</c:v>
                </c:pt>
                <c:pt idx="445">
                  <c:v>517.0825335892514</c:v>
                </c:pt>
                <c:pt idx="446">
                  <c:v>518.23416506717854</c:v>
                </c:pt>
                <c:pt idx="447">
                  <c:v>519.38579654510556</c:v>
                </c:pt>
                <c:pt idx="448">
                  <c:v>520.53742802303259</c:v>
                </c:pt>
                <c:pt idx="449">
                  <c:v>521.68905950095973</c:v>
                </c:pt>
                <c:pt idx="450">
                  <c:v>522.84069097888676</c:v>
                </c:pt>
                <c:pt idx="451">
                  <c:v>523.99232245681378</c:v>
                </c:pt>
                <c:pt idx="452">
                  <c:v>525.14395393474092</c:v>
                </c:pt>
                <c:pt idx="453">
                  <c:v>526.29558541266795</c:v>
                </c:pt>
                <c:pt idx="454">
                  <c:v>527.44721689059497</c:v>
                </c:pt>
                <c:pt idx="455">
                  <c:v>528.59884836852211</c:v>
                </c:pt>
                <c:pt idx="456">
                  <c:v>529.75047984644914</c:v>
                </c:pt>
                <c:pt idx="457">
                  <c:v>530.90211132437616</c:v>
                </c:pt>
                <c:pt idx="458">
                  <c:v>532.0537428023033</c:v>
                </c:pt>
                <c:pt idx="459">
                  <c:v>533.20537428023033</c:v>
                </c:pt>
                <c:pt idx="460">
                  <c:v>534.35700575815736</c:v>
                </c:pt>
                <c:pt idx="461">
                  <c:v>535.5086372360845</c:v>
                </c:pt>
                <c:pt idx="462">
                  <c:v>536.66026871401152</c:v>
                </c:pt>
                <c:pt idx="463">
                  <c:v>537.81190019193855</c:v>
                </c:pt>
                <c:pt idx="464">
                  <c:v>538.96353166986569</c:v>
                </c:pt>
              </c:numCache>
            </c:numRef>
          </c:xVal>
          <c:yVal>
            <c:numRef>
              <c:f>'raw-F'!$E$2:$E$466</c:f>
              <c:numCache>
                <c:formatCode>General</c:formatCode>
                <c:ptCount val="465"/>
                <c:pt idx="0">
                  <c:v>79.724137931034477</c:v>
                </c:pt>
                <c:pt idx="1">
                  <c:v>69.832512315270932</c:v>
                </c:pt>
                <c:pt idx="2">
                  <c:v>69.832512315270932</c:v>
                </c:pt>
                <c:pt idx="3">
                  <c:v>69.832512315270932</c:v>
                </c:pt>
                <c:pt idx="4">
                  <c:v>69.832512315270932</c:v>
                </c:pt>
                <c:pt idx="5">
                  <c:v>69.832512315270932</c:v>
                </c:pt>
                <c:pt idx="6">
                  <c:v>69.832512315270932</c:v>
                </c:pt>
                <c:pt idx="7">
                  <c:v>69.832512315270932</c:v>
                </c:pt>
                <c:pt idx="8">
                  <c:v>69.832512315270932</c:v>
                </c:pt>
                <c:pt idx="9">
                  <c:v>69.832512315270932</c:v>
                </c:pt>
                <c:pt idx="10">
                  <c:v>69.832512315270932</c:v>
                </c:pt>
                <c:pt idx="11">
                  <c:v>69.832512315270932</c:v>
                </c:pt>
                <c:pt idx="12">
                  <c:v>73.418719211822662</c:v>
                </c:pt>
                <c:pt idx="13">
                  <c:v>72.512315270935957</c:v>
                </c:pt>
                <c:pt idx="14">
                  <c:v>70.738916256157637</c:v>
                </c:pt>
                <c:pt idx="15">
                  <c:v>70.738916256157637</c:v>
                </c:pt>
                <c:pt idx="16">
                  <c:v>69.832512315270932</c:v>
                </c:pt>
                <c:pt idx="17">
                  <c:v>69.832512315270932</c:v>
                </c:pt>
                <c:pt idx="18">
                  <c:v>69.832512315270932</c:v>
                </c:pt>
                <c:pt idx="19">
                  <c:v>69.832512315270932</c:v>
                </c:pt>
                <c:pt idx="20">
                  <c:v>69.832512315270932</c:v>
                </c:pt>
                <c:pt idx="21">
                  <c:v>70.738916256157637</c:v>
                </c:pt>
                <c:pt idx="22">
                  <c:v>70.738916256157637</c:v>
                </c:pt>
                <c:pt idx="23">
                  <c:v>70.738916256157637</c:v>
                </c:pt>
                <c:pt idx="24">
                  <c:v>70.738916256157637</c:v>
                </c:pt>
                <c:pt idx="25">
                  <c:v>70.738916256157637</c:v>
                </c:pt>
                <c:pt idx="26">
                  <c:v>70.738916256157637</c:v>
                </c:pt>
                <c:pt idx="27">
                  <c:v>70.738916256157637</c:v>
                </c:pt>
                <c:pt idx="28">
                  <c:v>71.605911330049267</c:v>
                </c:pt>
                <c:pt idx="29">
                  <c:v>71.605911330049267</c:v>
                </c:pt>
                <c:pt idx="30">
                  <c:v>71.605911330049267</c:v>
                </c:pt>
                <c:pt idx="31">
                  <c:v>71.605911330049267</c:v>
                </c:pt>
                <c:pt idx="32">
                  <c:v>71.605911330049267</c:v>
                </c:pt>
                <c:pt idx="33">
                  <c:v>71.605911330049267</c:v>
                </c:pt>
                <c:pt idx="34">
                  <c:v>71.605911330049267</c:v>
                </c:pt>
                <c:pt idx="35">
                  <c:v>71.605911330049267</c:v>
                </c:pt>
                <c:pt idx="36">
                  <c:v>71.605911330049267</c:v>
                </c:pt>
                <c:pt idx="37">
                  <c:v>71.605911330049267</c:v>
                </c:pt>
                <c:pt idx="38">
                  <c:v>71.605911330049267</c:v>
                </c:pt>
                <c:pt idx="39">
                  <c:v>71.605911330049267</c:v>
                </c:pt>
                <c:pt idx="40">
                  <c:v>71.605911330049267</c:v>
                </c:pt>
                <c:pt idx="41">
                  <c:v>72.512315270935957</c:v>
                </c:pt>
                <c:pt idx="42">
                  <c:v>72.512315270935957</c:v>
                </c:pt>
                <c:pt idx="43">
                  <c:v>72.512315270935957</c:v>
                </c:pt>
                <c:pt idx="44">
                  <c:v>72.512315270935957</c:v>
                </c:pt>
                <c:pt idx="45">
                  <c:v>72.512315270935957</c:v>
                </c:pt>
                <c:pt idx="46">
                  <c:v>72.512315270935957</c:v>
                </c:pt>
                <c:pt idx="47">
                  <c:v>72.512315270935957</c:v>
                </c:pt>
                <c:pt idx="48">
                  <c:v>72.512315270935957</c:v>
                </c:pt>
                <c:pt idx="49">
                  <c:v>72.512315270935957</c:v>
                </c:pt>
                <c:pt idx="50">
                  <c:v>72.512315270935957</c:v>
                </c:pt>
                <c:pt idx="51">
                  <c:v>73.418719211822662</c:v>
                </c:pt>
                <c:pt idx="52">
                  <c:v>73.418719211822662</c:v>
                </c:pt>
                <c:pt idx="53">
                  <c:v>73.418719211822662</c:v>
                </c:pt>
                <c:pt idx="54">
                  <c:v>73.418719211822662</c:v>
                </c:pt>
                <c:pt idx="55">
                  <c:v>73.418719211822662</c:v>
                </c:pt>
                <c:pt idx="56">
                  <c:v>73.418719211822662</c:v>
                </c:pt>
                <c:pt idx="57">
                  <c:v>73.418719211822662</c:v>
                </c:pt>
                <c:pt idx="58">
                  <c:v>73.418719211822662</c:v>
                </c:pt>
                <c:pt idx="59">
                  <c:v>73.418719211822662</c:v>
                </c:pt>
                <c:pt idx="60">
                  <c:v>73.418719211822662</c:v>
                </c:pt>
                <c:pt idx="61">
                  <c:v>73.418719211822662</c:v>
                </c:pt>
                <c:pt idx="62">
                  <c:v>73.418719211822662</c:v>
                </c:pt>
                <c:pt idx="63">
                  <c:v>74.325123152709352</c:v>
                </c:pt>
                <c:pt idx="64">
                  <c:v>74.325123152709352</c:v>
                </c:pt>
                <c:pt idx="65">
                  <c:v>74.325123152709352</c:v>
                </c:pt>
                <c:pt idx="66">
                  <c:v>74.325123152709352</c:v>
                </c:pt>
                <c:pt idx="67">
                  <c:v>74.325123152709352</c:v>
                </c:pt>
                <c:pt idx="68">
                  <c:v>74.325123152709352</c:v>
                </c:pt>
                <c:pt idx="69">
                  <c:v>74.325123152709352</c:v>
                </c:pt>
                <c:pt idx="70">
                  <c:v>74.325123152709352</c:v>
                </c:pt>
                <c:pt idx="71">
                  <c:v>74.325123152709352</c:v>
                </c:pt>
                <c:pt idx="72">
                  <c:v>74.325123152709352</c:v>
                </c:pt>
                <c:pt idx="73">
                  <c:v>74.325123152709352</c:v>
                </c:pt>
                <c:pt idx="74">
                  <c:v>74.325123152709352</c:v>
                </c:pt>
                <c:pt idx="75">
                  <c:v>74.325123152709352</c:v>
                </c:pt>
                <c:pt idx="76">
                  <c:v>74.325123152709352</c:v>
                </c:pt>
                <c:pt idx="77">
                  <c:v>74.325123152709352</c:v>
                </c:pt>
                <c:pt idx="78">
                  <c:v>74.325123152709352</c:v>
                </c:pt>
                <c:pt idx="79">
                  <c:v>74.325123152709352</c:v>
                </c:pt>
                <c:pt idx="80">
                  <c:v>73.418719211822662</c:v>
                </c:pt>
                <c:pt idx="81">
                  <c:v>73.418719211822662</c:v>
                </c:pt>
                <c:pt idx="82">
                  <c:v>71.645320197044342</c:v>
                </c:pt>
                <c:pt idx="83">
                  <c:v>70.738916256157637</c:v>
                </c:pt>
                <c:pt idx="84">
                  <c:v>70.738916256157637</c:v>
                </c:pt>
                <c:pt idx="85">
                  <c:v>70.738916256157637</c:v>
                </c:pt>
                <c:pt idx="86">
                  <c:v>70.738916256157637</c:v>
                </c:pt>
                <c:pt idx="87">
                  <c:v>70.738916256157637</c:v>
                </c:pt>
                <c:pt idx="88">
                  <c:v>70.738916256157637</c:v>
                </c:pt>
                <c:pt idx="89">
                  <c:v>70.738916256157637</c:v>
                </c:pt>
                <c:pt idx="90">
                  <c:v>70.738916256157637</c:v>
                </c:pt>
                <c:pt idx="91">
                  <c:v>70.738916256157637</c:v>
                </c:pt>
                <c:pt idx="92">
                  <c:v>70.738916256157637</c:v>
                </c:pt>
                <c:pt idx="93">
                  <c:v>70.738916256157637</c:v>
                </c:pt>
                <c:pt idx="94">
                  <c:v>70.738916256157637</c:v>
                </c:pt>
                <c:pt idx="95">
                  <c:v>70.738916256157637</c:v>
                </c:pt>
                <c:pt idx="96">
                  <c:v>70.738916256157637</c:v>
                </c:pt>
                <c:pt idx="97">
                  <c:v>70.738916256157637</c:v>
                </c:pt>
                <c:pt idx="98">
                  <c:v>70.738916256157637</c:v>
                </c:pt>
                <c:pt idx="99">
                  <c:v>70.738916256157637</c:v>
                </c:pt>
                <c:pt idx="100">
                  <c:v>71.605911330049267</c:v>
                </c:pt>
                <c:pt idx="101">
                  <c:v>71.605911330049267</c:v>
                </c:pt>
                <c:pt idx="102">
                  <c:v>71.605911330049267</c:v>
                </c:pt>
                <c:pt idx="103">
                  <c:v>71.605911330049267</c:v>
                </c:pt>
                <c:pt idx="104">
                  <c:v>71.605911330049267</c:v>
                </c:pt>
                <c:pt idx="105">
                  <c:v>71.605911330049267</c:v>
                </c:pt>
                <c:pt idx="106">
                  <c:v>71.605911330049267</c:v>
                </c:pt>
                <c:pt idx="107">
                  <c:v>71.605911330049267</c:v>
                </c:pt>
                <c:pt idx="108">
                  <c:v>71.605911330049267</c:v>
                </c:pt>
                <c:pt idx="109">
                  <c:v>71.605911330049267</c:v>
                </c:pt>
                <c:pt idx="110">
                  <c:v>71.605911330049267</c:v>
                </c:pt>
                <c:pt idx="111">
                  <c:v>71.605911330049267</c:v>
                </c:pt>
                <c:pt idx="112">
                  <c:v>71.605911330049267</c:v>
                </c:pt>
                <c:pt idx="113">
                  <c:v>71.605911330049267</c:v>
                </c:pt>
                <c:pt idx="114">
                  <c:v>71.605911330049267</c:v>
                </c:pt>
                <c:pt idx="115">
                  <c:v>71.605911330049267</c:v>
                </c:pt>
                <c:pt idx="116">
                  <c:v>71.605911330049267</c:v>
                </c:pt>
                <c:pt idx="117">
                  <c:v>71.605911330049267</c:v>
                </c:pt>
                <c:pt idx="118">
                  <c:v>71.605911330049267</c:v>
                </c:pt>
                <c:pt idx="119">
                  <c:v>71.605911330049267</c:v>
                </c:pt>
                <c:pt idx="120">
                  <c:v>71.605911330049267</c:v>
                </c:pt>
                <c:pt idx="121">
                  <c:v>71.605911330049267</c:v>
                </c:pt>
                <c:pt idx="122">
                  <c:v>71.605911330049267</c:v>
                </c:pt>
                <c:pt idx="123">
                  <c:v>71.605911330049267</c:v>
                </c:pt>
                <c:pt idx="124">
                  <c:v>71.605911330049267</c:v>
                </c:pt>
                <c:pt idx="125">
                  <c:v>71.605911330049267</c:v>
                </c:pt>
                <c:pt idx="126">
                  <c:v>70.738916256157637</c:v>
                </c:pt>
                <c:pt idx="127">
                  <c:v>70.738916256157637</c:v>
                </c:pt>
                <c:pt idx="128">
                  <c:v>70.738916256157637</c:v>
                </c:pt>
                <c:pt idx="129">
                  <c:v>70.738916256157637</c:v>
                </c:pt>
                <c:pt idx="130">
                  <c:v>71.605911330049267</c:v>
                </c:pt>
                <c:pt idx="131">
                  <c:v>71.605911330049267</c:v>
                </c:pt>
                <c:pt idx="132">
                  <c:v>71.605911330049267</c:v>
                </c:pt>
                <c:pt idx="133">
                  <c:v>71.605911330049267</c:v>
                </c:pt>
                <c:pt idx="134">
                  <c:v>71.605911330049267</c:v>
                </c:pt>
                <c:pt idx="135">
                  <c:v>71.605911330049267</c:v>
                </c:pt>
                <c:pt idx="136">
                  <c:v>71.605911330049267</c:v>
                </c:pt>
                <c:pt idx="137">
                  <c:v>71.605911330049267</c:v>
                </c:pt>
                <c:pt idx="138">
                  <c:v>72.512315270935957</c:v>
                </c:pt>
                <c:pt idx="139">
                  <c:v>72.512315270935957</c:v>
                </c:pt>
                <c:pt idx="140">
                  <c:v>72.512315270935957</c:v>
                </c:pt>
                <c:pt idx="141">
                  <c:v>72.512315270935957</c:v>
                </c:pt>
                <c:pt idx="142">
                  <c:v>72.512315270935957</c:v>
                </c:pt>
                <c:pt idx="143">
                  <c:v>72.512315270935957</c:v>
                </c:pt>
                <c:pt idx="144">
                  <c:v>73.418719211822662</c:v>
                </c:pt>
                <c:pt idx="145">
                  <c:v>71.605911330049267</c:v>
                </c:pt>
                <c:pt idx="146">
                  <c:v>71.605911330049267</c:v>
                </c:pt>
                <c:pt idx="147">
                  <c:v>71.605911330049267</c:v>
                </c:pt>
                <c:pt idx="148">
                  <c:v>71.605911330049267</c:v>
                </c:pt>
                <c:pt idx="149">
                  <c:v>71.605911330049267</c:v>
                </c:pt>
                <c:pt idx="150">
                  <c:v>71.605911330049267</c:v>
                </c:pt>
                <c:pt idx="151">
                  <c:v>72.512315270935957</c:v>
                </c:pt>
                <c:pt idx="152">
                  <c:v>72.512315270935957</c:v>
                </c:pt>
                <c:pt idx="153">
                  <c:v>72.512315270935957</c:v>
                </c:pt>
                <c:pt idx="154">
                  <c:v>72.512315270935957</c:v>
                </c:pt>
                <c:pt idx="155">
                  <c:v>72.512315270935957</c:v>
                </c:pt>
                <c:pt idx="156">
                  <c:v>72.512315270935957</c:v>
                </c:pt>
                <c:pt idx="157">
                  <c:v>72.512315270935957</c:v>
                </c:pt>
                <c:pt idx="158">
                  <c:v>72.512315270935957</c:v>
                </c:pt>
                <c:pt idx="159">
                  <c:v>72.512315270935957</c:v>
                </c:pt>
                <c:pt idx="160">
                  <c:v>72.512315270935957</c:v>
                </c:pt>
                <c:pt idx="161">
                  <c:v>72.512315270935957</c:v>
                </c:pt>
                <c:pt idx="162">
                  <c:v>72.512315270935957</c:v>
                </c:pt>
                <c:pt idx="163">
                  <c:v>73.418719211822662</c:v>
                </c:pt>
                <c:pt idx="164">
                  <c:v>73.418719211822662</c:v>
                </c:pt>
                <c:pt idx="165">
                  <c:v>73.418719211822662</c:v>
                </c:pt>
                <c:pt idx="166">
                  <c:v>73.418719211822662</c:v>
                </c:pt>
                <c:pt idx="167">
                  <c:v>73.418719211822662</c:v>
                </c:pt>
                <c:pt idx="168">
                  <c:v>74.325123152709352</c:v>
                </c:pt>
                <c:pt idx="169">
                  <c:v>74.325123152709352</c:v>
                </c:pt>
                <c:pt idx="170">
                  <c:v>74.325123152709352</c:v>
                </c:pt>
                <c:pt idx="171">
                  <c:v>74.325123152709352</c:v>
                </c:pt>
                <c:pt idx="172">
                  <c:v>74.325123152709352</c:v>
                </c:pt>
                <c:pt idx="173">
                  <c:v>74.325123152709352</c:v>
                </c:pt>
                <c:pt idx="174">
                  <c:v>74.325123152709352</c:v>
                </c:pt>
                <c:pt idx="175">
                  <c:v>74.325123152709352</c:v>
                </c:pt>
                <c:pt idx="176">
                  <c:v>74.325123152709352</c:v>
                </c:pt>
                <c:pt idx="177">
                  <c:v>74.325123152709352</c:v>
                </c:pt>
                <c:pt idx="178">
                  <c:v>74.325123152709352</c:v>
                </c:pt>
                <c:pt idx="179">
                  <c:v>74.325123152709352</c:v>
                </c:pt>
                <c:pt idx="180">
                  <c:v>73.418719211822662</c:v>
                </c:pt>
                <c:pt idx="181">
                  <c:v>73.418719211822662</c:v>
                </c:pt>
                <c:pt idx="182">
                  <c:v>73.418719211822662</c:v>
                </c:pt>
                <c:pt idx="183">
                  <c:v>73.418719211822662</c:v>
                </c:pt>
                <c:pt idx="184">
                  <c:v>73.418719211822662</c:v>
                </c:pt>
                <c:pt idx="185">
                  <c:v>73.418719211822662</c:v>
                </c:pt>
                <c:pt idx="186">
                  <c:v>73.418719211822662</c:v>
                </c:pt>
                <c:pt idx="187">
                  <c:v>73.418719211822662</c:v>
                </c:pt>
                <c:pt idx="188">
                  <c:v>73.418719211822662</c:v>
                </c:pt>
                <c:pt idx="189">
                  <c:v>73.418719211822662</c:v>
                </c:pt>
                <c:pt idx="190">
                  <c:v>73.418719211822662</c:v>
                </c:pt>
                <c:pt idx="191">
                  <c:v>73.418719211822662</c:v>
                </c:pt>
                <c:pt idx="192">
                  <c:v>69.832512315270932</c:v>
                </c:pt>
                <c:pt idx="193">
                  <c:v>69.832512315270932</c:v>
                </c:pt>
                <c:pt idx="194">
                  <c:v>69.832512315270932</c:v>
                </c:pt>
                <c:pt idx="195">
                  <c:v>69.832512315270932</c:v>
                </c:pt>
                <c:pt idx="196">
                  <c:v>69.832512315270932</c:v>
                </c:pt>
                <c:pt idx="197">
                  <c:v>69.832512315270932</c:v>
                </c:pt>
                <c:pt idx="198">
                  <c:v>69.832512315270932</c:v>
                </c:pt>
                <c:pt idx="199">
                  <c:v>69.832512315270932</c:v>
                </c:pt>
                <c:pt idx="200">
                  <c:v>69.832512315270932</c:v>
                </c:pt>
                <c:pt idx="201">
                  <c:v>69.832512315270932</c:v>
                </c:pt>
                <c:pt idx="202">
                  <c:v>69.832512315270932</c:v>
                </c:pt>
                <c:pt idx="203">
                  <c:v>69.832512315270932</c:v>
                </c:pt>
                <c:pt idx="204">
                  <c:v>69.832512315270932</c:v>
                </c:pt>
                <c:pt idx="205">
                  <c:v>69.832512315270932</c:v>
                </c:pt>
                <c:pt idx="206">
                  <c:v>69.832512315270932</c:v>
                </c:pt>
                <c:pt idx="207">
                  <c:v>69.832512315270932</c:v>
                </c:pt>
                <c:pt idx="208">
                  <c:v>69.832512315270932</c:v>
                </c:pt>
                <c:pt idx="209">
                  <c:v>69.832512315270932</c:v>
                </c:pt>
                <c:pt idx="210">
                  <c:v>69.832512315270932</c:v>
                </c:pt>
                <c:pt idx="211">
                  <c:v>69.832512315270932</c:v>
                </c:pt>
                <c:pt idx="212">
                  <c:v>69.832512315270932</c:v>
                </c:pt>
                <c:pt idx="213">
                  <c:v>69.832512315270932</c:v>
                </c:pt>
                <c:pt idx="214">
                  <c:v>69.832512315270932</c:v>
                </c:pt>
                <c:pt idx="215">
                  <c:v>69.832512315270932</c:v>
                </c:pt>
                <c:pt idx="216">
                  <c:v>69.832512315270932</c:v>
                </c:pt>
                <c:pt idx="217">
                  <c:v>64.433497536945808</c:v>
                </c:pt>
                <c:pt idx="218">
                  <c:v>64.433497536945808</c:v>
                </c:pt>
                <c:pt idx="219">
                  <c:v>64.433497536945808</c:v>
                </c:pt>
                <c:pt idx="220">
                  <c:v>64.433497536945808</c:v>
                </c:pt>
                <c:pt idx="221">
                  <c:v>64.433497536945808</c:v>
                </c:pt>
                <c:pt idx="222">
                  <c:v>64.433497536945808</c:v>
                </c:pt>
                <c:pt idx="223">
                  <c:v>64.433497536945808</c:v>
                </c:pt>
                <c:pt idx="224">
                  <c:v>64.433497536945808</c:v>
                </c:pt>
                <c:pt idx="225">
                  <c:v>64.433497536945808</c:v>
                </c:pt>
                <c:pt idx="226">
                  <c:v>64.433497536945808</c:v>
                </c:pt>
                <c:pt idx="227">
                  <c:v>64.433497536945808</c:v>
                </c:pt>
                <c:pt idx="228">
                  <c:v>64.433497536945808</c:v>
                </c:pt>
                <c:pt idx="229">
                  <c:v>64.433497536945808</c:v>
                </c:pt>
                <c:pt idx="230">
                  <c:v>64.433497536945808</c:v>
                </c:pt>
                <c:pt idx="231">
                  <c:v>64.433497536945808</c:v>
                </c:pt>
                <c:pt idx="232">
                  <c:v>64.433497536945808</c:v>
                </c:pt>
                <c:pt idx="233">
                  <c:v>64.433497536945808</c:v>
                </c:pt>
                <c:pt idx="234">
                  <c:v>64.433497536945808</c:v>
                </c:pt>
                <c:pt idx="235">
                  <c:v>64.433497536945808</c:v>
                </c:pt>
                <c:pt idx="236">
                  <c:v>64.433497536945808</c:v>
                </c:pt>
                <c:pt idx="237">
                  <c:v>64.433497536945808</c:v>
                </c:pt>
                <c:pt idx="238">
                  <c:v>64.433497536945808</c:v>
                </c:pt>
                <c:pt idx="239">
                  <c:v>64.433497536945808</c:v>
                </c:pt>
                <c:pt idx="240">
                  <c:v>64.433497536945808</c:v>
                </c:pt>
                <c:pt idx="241">
                  <c:v>64.433497536945808</c:v>
                </c:pt>
                <c:pt idx="242">
                  <c:v>64.433497536945808</c:v>
                </c:pt>
                <c:pt idx="243">
                  <c:v>64.433497536945808</c:v>
                </c:pt>
                <c:pt idx="244">
                  <c:v>64.433497536945808</c:v>
                </c:pt>
                <c:pt idx="245">
                  <c:v>64.433497536945808</c:v>
                </c:pt>
                <c:pt idx="246">
                  <c:v>64.433497536945808</c:v>
                </c:pt>
                <c:pt idx="247">
                  <c:v>64.433497536945808</c:v>
                </c:pt>
                <c:pt idx="248">
                  <c:v>64.433497536945808</c:v>
                </c:pt>
                <c:pt idx="249">
                  <c:v>64.433497536945808</c:v>
                </c:pt>
                <c:pt idx="250">
                  <c:v>64.433497536945808</c:v>
                </c:pt>
                <c:pt idx="251">
                  <c:v>64.433497536945808</c:v>
                </c:pt>
                <c:pt idx="252">
                  <c:v>64.433497536945808</c:v>
                </c:pt>
                <c:pt idx="253">
                  <c:v>66.206896551724142</c:v>
                </c:pt>
                <c:pt idx="254">
                  <c:v>66.206896551724142</c:v>
                </c:pt>
                <c:pt idx="255">
                  <c:v>66.206896551724142</c:v>
                </c:pt>
                <c:pt idx="256">
                  <c:v>66.206896551724142</c:v>
                </c:pt>
                <c:pt idx="257">
                  <c:v>66.206896551724142</c:v>
                </c:pt>
                <c:pt idx="258">
                  <c:v>66.206896551724142</c:v>
                </c:pt>
                <c:pt idx="259">
                  <c:v>66.206896551724142</c:v>
                </c:pt>
                <c:pt idx="260">
                  <c:v>66.206896551724142</c:v>
                </c:pt>
                <c:pt idx="261">
                  <c:v>66.206896551724142</c:v>
                </c:pt>
                <c:pt idx="262">
                  <c:v>66.206896551724142</c:v>
                </c:pt>
                <c:pt idx="263">
                  <c:v>66.206896551724142</c:v>
                </c:pt>
                <c:pt idx="264">
                  <c:v>66.206896551724142</c:v>
                </c:pt>
                <c:pt idx="265">
                  <c:v>66.206896551724142</c:v>
                </c:pt>
                <c:pt idx="266">
                  <c:v>66.206896551724142</c:v>
                </c:pt>
                <c:pt idx="267">
                  <c:v>66.206896551724142</c:v>
                </c:pt>
                <c:pt idx="268">
                  <c:v>66.206896551724142</c:v>
                </c:pt>
                <c:pt idx="269">
                  <c:v>66.206896551724142</c:v>
                </c:pt>
                <c:pt idx="270">
                  <c:v>66.206896551724142</c:v>
                </c:pt>
                <c:pt idx="271">
                  <c:v>66.206896551724142</c:v>
                </c:pt>
                <c:pt idx="272">
                  <c:v>66.206896551724142</c:v>
                </c:pt>
                <c:pt idx="273">
                  <c:v>66.206896551724142</c:v>
                </c:pt>
                <c:pt idx="274">
                  <c:v>66.206896551724142</c:v>
                </c:pt>
                <c:pt idx="275">
                  <c:v>66.206896551724142</c:v>
                </c:pt>
                <c:pt idx="276">
                  <c:v>75.231527093596057</c:v>
                </c:pt>
                <c:pt idx="277">
                  <c:v>74.325123152709352</c:v>
                </c:pt>
                <c:pt idx="278">
                  <c:v>74.325123152709352</c:v>
                </c:pt>
                <c:pt idx="279">
                  <c:v>73.418719211822662</c:v>
                </c:pt>
                <c:pt idx="280">
                  <c:v>73.418719211822662</c:v>
                </c:pt>
                <c:pt idx="281">
                  <c:v>73.418719211822662</c:v>
                </c:pt>
                <c:pt idx="282">
                  <c:v>73.418719211822662</c:v>
                </c:pt>
                <c:pt idx="283">
                  <c:v>73.418719211822662</c:v>
                </c:pt>
                <c:pt idx="284">
                  <c:v>73.418719211822662</c:v>
                </c:pt>
                <c:pt idx="285">
                  <c:v>73.418719211822662</c:v>
                </c:pt>
                <c:pt idx="286">
                  <c:v>73.418719211822662</c:v>
                </c:pt>
                <c:pt idx="287">
                  <c:v>73.418719211822662</c:v>
                </c:pt>
                <c:pt idx="288">
                  <c:v>73.418719211822662</c:v>
                </c:pt>
                <c:pt idx="289">
                  <c:v>73.418719211822662</c:v>
                </c:pt>
                <c:pt idx="290">
                  <c:v>73.418719211822662</c:v>
                </c:pt>
                <c:pt idx="291">
                  <c:v>73.418719211822662</c:v>
                </c:pt>
                <c:pt idx="292">
                  <c:v>73.418719211822662</c:v>
                </c:pt>
                <c:pt idx="293">
                  <c:v>73.418719211822662</c:v>
                </c:pt>
                <c:pt idx="294">
                  <c:v>73.418719211822662</c:v>
                </c:pt>
                <c:pt idx="295">
                  <c:v>73.418719211822662</c:v>
                </c:pt>
                <c:pt idx="296">
                  <c:v>73.418719211822662</c:v>
                </c:pt>
                <c:pt idx="297">
                  <c:v>73.418719211822662</c:v>
                </c:pt>
                <c:pt idx="298">
                  <c:v>73.418719211822662</c:v>
                </c:pt>
                <c:pt idx="299">
                  <c:v>73.418719211822662</c:v>
                </c:pt>
                <c:pt idx="300">
                  <c:v>73.418719211822662</c:v>
                </c:pt>
                <c:pt idx="301">
                  <c:v>73.418719211822662</c:v>
                </c:pt>
                <c:pt idx="302">
                  <c:v>73.418719211822662</c:v>
                </c:pt>
                <c:pt idx="303">
                  <c:v>72.512315270935957</c:v>
                </c:pt>
                <c:pt idx="304">
                  <c:v>72.512315270935957</c:v>
                </c:pt>
                <c:pt idx="305">
                  <c:v>72.512315270935957</c:v>
                </c:pt>
                <c:pt idx="306">
                  <c:v>72.512315270935957</c:v>
                </c:pt>
                <c:pt idx="307">
                  <c:v>72.512315270935957</c:v>
                </c:pt>
                <c:pt idx="308">
                  <c:v>72.512315270935957</c:v>
                </c:pt>
                <c:pt idx="309">
                  <c:v>72.512315270935957</c:v>
                </c:pt>
                <c:pt idx="310">
                  <c:v>72.512315270935957</c:v>
                </c:pt>
                <c:pt idx="311">
                  <c:v>72.512315270935957</c:v>
                </c:pt>
                <c:pt idx="312">
                  <c:v>72.512315270935957</c:v>
                </c:pt>
                <c:pt idx="313">
                  <c:v>72.512315270935957</c:v>
                </c:pt>
                <c:pt idx="314">
                  <c:v>72.512315270935957</c:v>
                </c:pt>
                <c:pt idx="315">
                  <c:v>72.512315270935957</c:v>
                </c:pt>
                <c:pt idx="316">
                  <c:v>72.512315270935957</c:v>
                </c:pt>
                <c:pt idx="317">
                  <c:v>72.512315270935957</c:v>
                </c:pt>
                <c:pt idx="318">
                  <c:v>72.512315270935957</c:v>
                </c:pt>
                <c:pt idx="319">
                  <c:v>72.512315270935957</c:v>
                </c:pt>
                <c:pt idx="320">
                  <c:v>72.512315270935957</c:v>
                </c:pt>
                <c:pt idx="321">
                  <c:v>72.512315270935957</c:v>
                </c:pt>
                <c:pt idx="322">
                  <c:v>72.512315270935957</c:v>
                </c:pt>
                <c:pt idx="323">
                  <c:v>72.512315270935957</c:v>
                </c:pt>
                <c:pt idx="324">
                  <c:v>72.512315270935957</c:v>
                </c:pt>
                <c:pt idx="325">
                  <c:v>72.512315270935957</c:v>
                </c:pt>
                <c:pt idx="326">
                  <c:v>72.512315270935957</c:v>
                </c:pt>
                <c:pt idx="327">
                  <c:v>72.512315270935957</c:v>
                </c:pt>
                <c:pt idx="328">
                  <c:v>72.512315270935957</c:v>
                </c:pt>
                <c:pt idx="329">
                  <c:v>72.512315270935957</c:v>
                </c:pt>
                <c:pt idx="330">
                  <c:v>72.512315270935957</c:v>
                </c:pt>
                <c:pt idx="331">
                  <c:v>72.512315270935957</c:v>
                </c:pt>
                <c:pt idx="332">
                  <c:v>72.512315270935957</c:v>
                </c:pt>
                <c:pt idx="333">
                  <c:v>72.512315270935957</c:v>
                </c:pt>
                <c:pt idx="334">
                  <c:v>72.512315270935957</c:v>
                </c:pt>
                <c:pt idx="335">
                  <c:v>71.605911330049267</c:v>
                </c:pt>
                <c:pt idx="336">
                  <c:v>71.605911330049267</c:v>
                </c:pt>
                <c:pt idx="337">
                  <c:v>71.605911330049267</c:v>
                </c:pt>
                <c:pt idx="338">
                  <c:v>71.605911330049267</c:v>
                </c:pt>
                <c:pt idx="339">
                  <c:v>71.605911330049267</c:v>
                </c:pt>
                <c:pt idx="340">
                  <c:v>71.605911330049267</c:v>
                </c:pt>
                <c:pt idx="341">
                  <c:v>71.605911330049267</c:v>
                </c:pt>
                <c:pt idx="342">
                  <c:v>71.605911330049267</c:v>
                </c:pt>
                <c:pt idx="343">
                  <c:v>71.605911330049267</c:v>
                </c:pt>
                <c:pt idx="344">
                  <c:v>75.231527093596057</c:v>
                </c:pt>
                <c:pt idx="345">
                  <c:v>75.231527093596057</c:v>
                </c:pt>
                <c:pt idx="346">
                  <c:v>67.113300492610833</c:v>
                </c:pt>
                <c:pt idx="347">
                  <c:v>67.113300492610833</c:v>
                </c:pt>
                <c:pt idx="348">
                  <c:v>67.113300492610833</c:v>
                </c:pt>
                <c:pt idx="349">
                  <c:v>67.113300492610833</c:v>
                </c:pt>
                <c:pt idx="350">
                  <c:v>67.113300492610833</c:v>
                </c:pt>
                <c:pt idx="351">
                  <c:v>67.113300492610833</c:v>
                </c:pt>
                <c:pt idx="352">
                  <c:v>67.113300492610833</c:v>
                </c:pt>
                <c:pt idx="353">
                  <c:v>67.113300492610833</c:v>
                </c:pt>
                <c:pt idx="354">
                  <c:v>67.113300492610833</c:v>
                </c:pt>
                <c:pt idx="355">
                  <c:v>67.113300492610833</c:v>
                </c:pt>
                <c:pt idx="356">
                  <c:v>67.113300492610833</c:v>
                </c:pt>
                <c:pt idx="357">
                  <c:v>67.113300492610833</c:v>
                </c:pt>
                <c:pt idx="358">
                  <c:v>66.206896551724142</c:v>
                </c:pt>
                <c:pt idx="359">
                  <c:v>66.206896551724142</c:v>
                </c:pt>
                <c:pt idx="360">
                  <c:v>66.206896551724142</c:v>
                </c:pt>
                <c:pt idx="361">
                  <c:v>66.206896551724142</c:v>
                </c:pt>
                <c:pt idx="362">
                  <c:v>66.206896551724142</c:v>
                </c:pt>
                <c:pt idx="363">
                  <c:v>66.206896551724142</c:v>
                </c:pt>
                <c:pt idx="364">
                  <c:v>66.206896551724142</c:v>
                </c:pt>
                <c:pt idx="365">
                  <c:v>66.206896551724142</c:v>
                </c:pt>
                <c:pt idx="366">
                  <c:v>66.206896551724142</c:v>
                </c:pt>
                <c:pt idx="367">
                  <c:v>66.206896551724142</c:v>
                </c:pt>
                <c:pt idx="368">
                  <c:v>66.206896551724142</c:v>
                </c:pt>
                <c:pt idx="369">
                  <c:v>66.206896551724142</c:v>
                </c:pt>
                <c:pt idx="370">
                  <c:v>66.206896551724142</c:v>
                </c:pt>
                <c:pt idx="371">
                  <c:v>66.206896551724142</c:v>
                </c:pt>
                <c:pt idx="372">
                  <c:v>66.206896551724142</c:v>
                </c:pt>
                <c:pt idx="373">
                  <c:v>66.206896551724142</c:v>
                </c:pt>
                <c:pt idx="374">
                  <c:v>66.206896551724142</c:v>
                </c:pt>
                <c:pt idx="375">
                  <c:v>66.206896551724142</c:v>
                </c:pt>
                <c:pt idx="376">
                  <c:v>66.206896551724142</c:v>
                </c:pt>
                <c:pt idx="377">
                  <c:v>66.206896551724142</c:v>
                </c:pt>
                <c:pt idx="378">
                  <c:v>66.206896551724142</c:v>
                </c:pt>
                <c:pt idx="379">
                  <c:v>66.206896551724142</c:v>
                </c:pt>
                <c:pt idx="380">
                  <c:v>66.206896551724142</c:v>
                </c:pt>
                <c:pt idx="381">
                  <c:v>66.206896551724142</c:v>
                </c:pt>
                <c:pt idx="382">
                  <c:v>66.206896551724142</c:v>
                </c:pt>
                <c:pt idx="383">
                  <c:v>66.206896551724142</c:v>
                </c:pt>
                <c:pt idx="384">
                  <c:v>66.206896551724142</c:v>
                </c:pt>
                <c:pt idx="385">
                  <c:v>66.206896551724142</c:v>
                </c:pt>
                <c:pt idx="386">
                  <c:v>66.206896551724142</c:v>
                </c:pt>
                <c:pt idx="387">
                  <c:v>66.206896551724142</c:v>
                </c:pt>
                <c:pt idx="388">
                  <c:v>66.206896551724142</c:v>
                </c:pt>
                <c:pt idx="389">
                  <c:v>66.206896551724142</c:v>
                </c:pt>
                <c:pt idx="390">
                  <c:v>66.206896551724142</c:v>
                </c:pt>
                <c:pt idx="391">
                  <c:v>65.300492610837438</c:v>
                </c:pt>
                <c:pt idx="392">
                  <c:v>65.300492610837438</c:v>
                </c:pt>
                <c:pt idx="393">
                  <c:v>66.206896551724142</c:v>
                </c:pt>
                <c:pt idx="394">
                  <c:v>66.206896551724142</c:v>
                </c:pt>
                <c:pt idx="395">
                  <c:v>66.206896551724142</c:v>
                </c:pt>
                <c:pt idx="396">
                  <c:v>66.206896551724142</c:v>
                </c:pt>
                <c:pt idx="397">
                  <c:v>66.206896551724142</c:v>
                </c:pt>
                <c:pt idx="398">
                  <c:v>66.206896551724142</c:v>
                </c:pt>
                <c:pt idx="399">
                  <c:v>66.206896551724142</c:v>
                </c:pt>
                <c:pt idx="400">
                  <c:v>66.206896551724142</c:v>
                </c:pt>
                <c:pt idx="401">
                  <c:v>67.113300492610833</c:v>
                </c:pt>
                <c:pt idx="402">
                  <c:v>71.605911330049267</c:v>
                </c:pt>
                <c:pt idx="403">
                  <c:v>71.605911330049267</c:v>
                </c:pt>
                <c:pt idx="404">
                  <c:v>73.418719211822662</c:v>
                </c:pt>
                <c:pt idx="405">
                  <c:v>71.605911330049267</c:v>
                </c:pt>
                <c:pt idx="406">
                  <c:v>71.605911330049267</c:v>
                </c:pt>
                <c:pt idx="407">
                  <c:v>71.605911330049267</c:v>
                </c:pt>
                <c:pt idx="408">
                  <c:v>71.605911330049267</c:v>
                </c:pt>
                <c:pt idx="409">
                  <c:v>71.605911330049267</c:v>
                </c:pt>
                <c:pt idx="410">
                  <c:v>71.605911330049267</c:v>
                </c:pt>
                <c:pt idx="411">
                  <c:v>71.605911330049267</c:v>
                </c:pt>
                <c:pt idx="412">
                  <c:v>71.605911330049267</c:v>
                </c:pt>
                <c:pt idx="413">
                  <c:v>71.605911330049267</c:v>
                </c:pt>
                <c:pt idx="414">
                  <c:v>71.605911330049267</c:v>
                </c:pt>
                <c:pt idx="415">
                  <c:v>71.605911330049267</c:v>
                </c:pt>
                <c:pt idx="416">
                  <c:v>72.512315270935957</c:v>
                </c:pt>
                <c:pt idx="417">
                  <c:v>72.512315270935957</c:v>
                </c:pt>
                <c:pt idx="418">
                  <c:v>72.512315270935957</c:v>
                </c:pt>
                <c:pt idx="419">
                  <c:v>72.512315270935957</c:v>
                </c:pt>
                <c:pt idx="420">
                  <c:v>72.512315270935957</c:v>
                </c:pt>
                <c:pt idx="421">
                  <c:v>72.512315270935957</c:v>
                </c:pt>
                <c:pt idx="422">
                  <c:v>72.512315270935957</c:v>
                </c:pt>
                <c:pt idx="423">
                  <c:v>72.512315270935957</c:v>
                </c:pt>
                <c:pt idx="424">
                  <c:v>72.512315270935957</c:v>
                </c:pt>
                <c:pt idx="425">
                  <c:v>72.512315270935957</c:v>
                </c:pt>
                <c:pt idx="426">
                  <c:v>74.325123152709352</c:v>
                </c:pt>
                <c:pt idx="427">
                  <c:v>74.325123152709352</c:v>
                </c:pt>
                <c:pt idx="428">
                  <c:v>74.325123152709352</c:v>
                </c:pt>
                <c:pt idx="429">
                  <c:v>74.325123152709352</c:v>
                </c:pt>
                <c:pt idx="430">
                  <c:v>74.325123152709352</c:v>
                </c:pt>
                <c:pt idx="431">
                  <c:v>74.325123152709352</c:v>
                </c:pt>
                <c:pt idx="432">
                  <c:v>73.418719211822662</c:v>
                </c:pt>
                <c:pt idx="433">
                  <c:v>73.418719211822662</c:v>
                </c:pt>
                <c:pt idx="434">
                  <c:v>73.418719211822662</c:v>
                </c:pt>
                <c:pt idx="435">
                  <c:v>73.418719211822662</c:v>
                </c:pt>
                <c:pt idx="436">
                  <c:v>73.418719211822662</c:v>
                </c:pt>
                <c:pt idx="437">
                  <c:v>73.418719211822662</c:v>
                </c:pt>
                <c:pt idx="438">
                  <c:v>73.418719211822662</c:v>
                </c:pt>
                <c:pt idx="439">
                  <c:v>72.512315270935957</c:v>
                </c:pt>
                <c:pt idx="440">
                  <c:v>72.512315270935957</c:v>
                </c:pt>
                <c:pt idx="441">
                  <c:v>72.512315270935957</c:v>
                </c:pt>
                <c:pt idx="442">
                  <c:v>72.512315270935957</c:v>
                </c:pt>
                <c:pt idx="443">
                  <c:v>73.418719211822662</c:v>
                </c:pt>
                <c:pt idx="444">
                  <c:v>73.418719211822662</c:v>
                </c:pt>
                <c:pt idx="445">
                  <c:v>73.418719211822662</c:v>
                </c:pt>
                <c:pt idx="446">
                  <c:v>73.418719211822662</c:v>
                </c:pt>
                <c:pt idx="447">
                  <c:v>73.418719211822662</c:v>
                </c:pt>
                <c:pt idx="448">
                  <c:v>73.418719211822662</c:v>
                </c:pt>
                <c:pt idx="449">
                  <c:v>73.418719211822662</c:v>
                </c:pt>
                <c:pt idx="450">
                  <c:v>73.418719211822662</c:v>
                </c:pt>
                <c:pt idx="451">
                  <c:v>73.418719211822662</c:v>
                </c:pt>
                <c:pt idx="452">
                  <c:v>73.418719211822662</c:v>
                </c:pt>
                <c:pt idx="453">
                  <c:v>72.512315270935957</c:v>
                </c:pt>
                <c:pt idx="454">
                  <c:v>72.512315270935957</c:v>
                </c:pt>
                <c:pt idx="455">
                  <c:v>71.605911330049267</c:v>
                </c:pt>
                <c:pt idx="456">
                  <c:v>71.605911330049267</c:v>
                </c:pt>
                <c:pt idx="457">
                  <c:v>72.512315270935957</c:v>
                </c:pt>
                <c:pt idx="458">
                  <c:v>72.512315270935957</c:v>
                </c:pt>
                <c:pt idx="459">
                  <c:v>72.512315270935957</c:v>
                </c:pt>
                <c:pt idx="460">
                  <c:v>72.512315270935957</c:v>
                </c:pt>
                <c:pt idx="461">
                  <c:v>72.512315270935957</c:v>
                </c:pt>
                <c:pt idx="462">
                  <c:v>73.418719211822662</c:v>
                </c:pt>
                <c:pt idx="463">
                  <c:v>68.019704433497537</c:v>
                </c:pt>
                <c:pt idx="464">
                  <c:v>68.019704433497537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099840"/>
        <c:axId val="85443712"/>
      </c:scatterChart>
      <c:valAx>
        <c:axId val="11009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5443712"/>
        <c:crosses val="autoZero"/>
        <c:crossBetween val="midCat"/>
      </c:valAx>
      <c:valAx>
        <c:axId val="85443712"/>
        <c:scaling>
          <c:orientation val="minMax"/>
          <c:max val="80"/>
          <c:min val="6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09984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7620</xdr:colOff>
      <xdr:row>4</xdr:row>
      <xdr:rowOff>22860</xdr:rowOff>
    </xdr:from>
    <xdr:to>
      <xdr:col>23</xdr:col>
      <xdr:colOff>586740</xdr:colOff>
      <xdr:row>21</xdr:row>
      <xdr:rowOff>60960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15240</xdr:colOff>
      <xdr:row>104</xdr:row>
      <xdr:rowOff>15240</xdr:rowOff>
    </xdr:from>
    <xdr:to>
      <xdr:col>14</xdr:col>
      <xdr:colOff>594360</xdr:colOff>
      <xdr:row>121</xdr:row>
      <xdr:rowOff>53340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22860</xdr:colOff>
      <xdr:row>29</xdr:row>
      <xdr:rowOff>30480</xdr:rowOff>
    </xdr:from>
    <xdr:to>
      <xdr:col>23</xdr:col>
      <xdr:colOff>601980</xdr:colOff>
      <xdr:row>46</xdr:row>
      <xdr:rowOff>68580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45720</xdr:colOff>
      <xdr:row>3</xdr:row>
      <xdr:rowOff>167640</xdr:rowOff>
    </xdr:from>
    <xdr:to>
      <xdr:col>15</xdr:col>
      <xdr:colOff>15240</xdr:colOff>
      <xdr:row>21</xdr:row>
      <xdr:rowOff>22860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280</xdr:row>
      <xdr:rowOff>0</xdr:rowOff>
    </xdr:from>
    <xdr:to>
      <xdr:col>14</xdr:col>
      <xdr:colOff>579120</xdr:colOff>
      <xdr:row>297</xdr:row>
      <xdr:rowOff>38100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30480</xdr:colOff>
      <xdr:row>48</xdr:row>
      <xdr:rowOff>45720</xdr:rowOff>
    </xdr:from>
    <xdr:to>
      <xdr:col>24</xdr:col>
      <xdr:colOff>0</xdr:colOff>
      <xdr:row>65</xdr:row>
      <xdr:rowOff>83820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30480</xdr:colOff>
      <xdr:row>1</xdr:row>
      <xdr:rowOff>121920</xdr:rowOff>
    </xdr:from>
    <xdr:to>
      <xdr:col>17</xdr:col>
      <xdr:colOff>274764</xdr:colOff>
      <xdr:row>22</xdr:row>
      <xdr:rowOff>122253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7680" y="304800"/>
          <a:ext cx="5121084" cy="3840813"/>
        </a:xfrm>
        <a:prstGeom prst="rect">
          <a:avLst/>
        </a:prstGeom>
        <a:ln>
          <a:solidFill>
            <a:schemeClr val="accent1">
              <a:shade val="95000"/>
              <a:satMod val="105000"/>
            </a:schemeClr>
          </a:solidFill>
        </a:ln>
      </xdr:spPr>
    </xdr:pic>
    <xdr:clientData/>
  </xdr:twoCellAnchor>
  <xdr:twoCellAnchor>
    <xdr:from>
      <xdr:col>9</xdr:col>
      <xdr:colOff>449580</xdr:colOff>
      <xdr:row>23</xdr:row>
      <xdr:rowOff>121920</xdr:rowOff>
    </xdr:from>
    <xdr:to>
      <xdr:col>16</xdr:col>
      <xdr:colOff>594360</xdr:colOff>
      <xdr:row>40</xdr:row>
      <xdr:rowOff>167640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449580</xdr:colOff>
      <xdr:row>41</xdr:row>
      <xdr:rowOff>110490</xdr:rowOff>
    </xdr:from>
    <xdr:to>
      <xdr:col>16</xdr:col>
      <xdr:colOff>594360</xdr:colOff>
      <xdr:row>61</xdr:row>
      <xdr:rowOff>106680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137160</xdr:colOff>
      <xdr:row>1</xdr:row>
      <xdr:rowOff>137160</xdr:rowOff>
    </xdr:from>
    <xdr:to>
      <xdr:col>16</xdr:col>
      <xdr:colOff>381444</xdr:colOff>
      <xdr:row>22</xdr:row>
      <xdr:rowOff>91769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04360" y="320040"/>
          <a:ext cx="5121084" cy="3795089"/>
        </a:xfrm>
        <a:prstGeom prst="rect">
          <a:avLst/>
        </a:prstGeom>
        <a:ln>
          <a:solidFill>
            <a:schemeClr val="accent1">
              <a:shade val="95000"/>
              <a:satMod val="105000"/>
            </a:schemeClr>
          </a:solidFill>
        </a:ln>
      </xdr:spPr>
    </xdr:pic>
    <xdr:clientData/>
  </xdr:twoCellAnchor>
  <xdr:twoCellAnchor>
    <xdr:from>
      <xdr:col>8</xdr:col>
      <xdr:colOff>495300</xdr:colOff>
      <xdr:row>23</xdr:row>
      <xdr:rowOff>152400</xdr:rowOff>
    </xdr:from>
    <xdr:to>
      <xdr:col>16</xdr:col>
      <xdr:colOff>83820</xdr:colOff>
      <xdr:row>39</xdr:row>
      <xdr:rowOff>68580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243840</xdr:colOff>
      <xdr:row>1</xdr:row>
      <xdr:rowOff>83820</xdr:rowOff>
    </xdr:from>
    <xdr:to>
      <xdr:col>17</xdr:col>
      <xdr:colOff>488124</xdr:colOff>
      <xdr:row>22</xdr:row>
      <xdr:rowOff>38429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20640" y="266700"/>
          <a:ext cx="5121084" cy="3795089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  <xdr:twoCellAnchor>
    <xdr:from>
      <xdr:col>9</xdr:col>
      <xdr:colOff>426720</xdr:colOff>
      <xdr:row>22</xdr:row>
      <xdr:rowOff>129540</xdr:rowOff>
    </xdr:from>
    <xdr:to>
      <xdr:col>17</xdr:col>
      <xdr:colOff>441960</xdr:colOff>
      <xdr:row>40</xdr:row>
      <xdr:rowOff>167640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3</xdr:row>
      <xdr:rowOff>87963</xdr:rowOff>
    </xdr:from>
    <xdr:to>
      <xdr:col>17</xdr:col>
      <xdr:colOff>15240</xdr:colOff>
      <xdr:row>23</xdr:row>
      <xdr:rowOff>99393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636603"/>
          <a:ext cx="4892040" cy="3669030"/>
        </a:xfrm>
        <a:prstGeom prst="rect">
          <a:avLst/>
        </a:prstGeom>
        <a:ln>
          <a:solidFill>
            <a:schemeClr val="accent1">
              <a:shade val="95000"/>
              <a:satMod val="105000"/>
            </a:schemeClr>
          </a:solidFill>
        </a:ln>
      </xdr:spPr>
    </xdr:pic>
    <xdr:clientData/>
  </xdr:twoCellAnchor>
  <xdr:twoCellAnchor>
    <xdr:from>
      <xdr:col>9</xdr:col>
      <xdr:colOff>350520</xdr:colOff>
      <xdr:row>24</xdr:row>
      <xdr:rowOff>41910</xdr:rowOff>
    </xdr:from>
    <xdr:to>
      <xdr:col>17</xdr:col>
      <xdr:colOff>175260</xdr:colOff>
      <xdr:row>39</xdr:row>
      <xdr:rowOff>41910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213360</xdr:colOff>
      <xdr:row>1</xdr:row>
      <xdr:rowOff>11430</xdr:rowOff>
    </xdr:from>
    <xdr:to>
      <xdr:col>16</xdr:col>
      <xdr:colOff>198120</xdr:colOff>
      <xdr:row>20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464820</xdr:colOff>
      <xdr:row>0</xdr:row>
      <xdr:rowOff>175260</xdr:rowOff>
    </xdr:from>
    <xdr:to>
      <xdr:col>12</xdr:col>
      <xdr:colOff>579120</xdr:colOff>
      <xdr:row>13</xdr:row>
      <xdr:rowOff>121920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teslamotors.com/goelectric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1"/>
  <sheetViews>
    <sheetView tabSelected="1" workbookViewId="0"/>
  </sheetViews>
  <sheetFormatPr defaultRowHeight="14.4" x14ac:dyDescent="0.3"/>
  <cols>
    <col min="1" max="1" width="8.88671875" customWidth="1"/>
    <col min="2" max="3" width="8.88671875" style="2" customWidth="1"/>
    <col min="4" max="4" width="9.6640625" customWidth="1"/>
    <col min="5" max="5" width="9.33203125" customWidth="1"/>
    <col min="6" max="6" width="8.88671875" style="2"/>
  </cols>
  <sheetData>
    <row r="1" spans="1:7" x14ac:dyDescent="0.3">
      <c r="A1" s="4" t="s">
        <v>3</v>
      </c>
      <c r="B1" s="4" t="s">
        <v>9</v>
      </c>
      <c r="C1" s="4" t="s">
        <v>8</v>
      </c>
      <c r="D1" s="4" t="s">
        <v>43</v>
      </c>
      <c r="E1" s="4" t="s">
        <v>81</v>
      </c>
      <c r="F1" s="4" t="s">
        <v>64</v>
      </c>
    </row>
    <row r="2" spans="1:7" x14ac:dyDescent="0.3">
      <c r="A2">
        <f>'raw-MPH'!D2</f>
        <v>1.1516314779270633</v>
      </c>
      <c r="B2" s="2">
        <f>600/522/D2*60*60</f>
        <v>60.372369725680286</v>
      </c>
      <c r="D2">
        <f>'raw-MPH'!H2</f>
        <v>68.540145985401466</v>
      </c>
      <c r="F2" s="2">
        <f>'raw-Range'!G2</f>
        <v>267.48768472906403</v>
      </c>
    </row>
    <row r="3" spans="1:7" x14ac:dyDescent="0.3">
      <c r="A3">
        <f>'raw-MPH'!D3</f>
        <v>2.3032629558541267</v>
      </c>
      <c r="B3" s="2">
        <f t="shared" ref="B3:B66" si="0">600/522/D3*60*60</f>
        <v>89.134677944046842</v>
      </c>
      <c r="D3">
        <f>'raw-MPH'!H3</f>
        <v>46.423357664233578</v>
      </c>
      <c r="F3" s="2">
        <f>'raw-Range'!G3</f>
        <v>266.74876847290642</v>
      </c>
    </row>
    <row r="4" spans="1:7" x14ac:dyDescent="0.3">
      <c r="A4">
        <f>'raw-MPH'!D4</f>
        <v>3.45489443378119</v>
      </c>
      <c r="B4" s="2">
        <f t="shared" si="0"/>
        <v>72.400581318536126</v>
      </c>
      <c r="D4">
        <f>'raw-MPH'!H4</f>
        <v>57.153284671532845</v>
      </c>
      <c r="F4" s="2">
        <f>'raw-Range'!G4</f>
        <v>265.27093596059115</v>
      </c>
      <c r="G4" s="2"/>
    </row>
    <row r="5" spans="1:7" x14ac:dyDescent="0.3">
      <c r="A5" s="4">
        <f>'raw-MPH'!D5</f>
        <v>4.6065259117082533</v>
      </c>
      <c r="B5" s="4">
        <f t="shared" si="0"/>
        <v>65.613026819923377</v>
      </c>
      <c r="C5" s="4">
        <v>0</v>
      </c>
      <c r="D5" s="4">
        <f>'raw-MPH'!H5</f>
        <v>63.065693430656935</v>
      </c>
      <c r="E5" s="4">
        <f>'raw-F'!G2</f>
        <v>79.724137931034477</v>
      </c>
      <c r="F5" s="4">
        <f>'raw-Range'!G5</f>
        <v>271.92118226600985</v>
      </c>
      <c r="G5" s="2"/>
    </row>
    <row r="6" spans="1:7" x14ac:dyDescent="0.3">
      <c r="A6">
        <f>'raw-MPH'!D6</f>
        <v>5.7581573896353166</v>
      </c>
      <c r="B6" s="2">
        <f t="shared" si="0"/>
        <v>92.178301093355756</v>
      </c>
      <c r="C6" s="2">
        <f>C5+B5/60/60</f>
        <v>1.8225840783312051E-2</v>
      </c>
      <c r="D6">
        <f>'raw-MPH'!H6</f>
        <v>44.89051094890511</v>
      </c>
      <c r="E6">
        <f>'raw-F'!G3</f>
        <v>69.832512315270932</v>
      </c>
      <c r="F6" s="2">
        <f>'raw-Range'!G6</f>
        <v>270.44334975369458</v>
      </c>
      <c r="G6" s="2"/>
    </row>
    <row r="7" spans="1:7" x14ac:dyDescent="0.3">
      <c r="A7">
        <f>'raw-MPH'!D7</f>
        <v>6.90978886756238</v>
      </c>
      <c r="B7" s="2">
        <f t="shared" si="0"/>
        <v>77.444884115319397</v>
      </c>
      <c r="C7" s="2">
        <f t="shared" ref="C7:C70" si="1">C6+B6/60/60</f>
        <v>4.3830924420355313E-2</v>
      </c>
      <c r="D7">
        <f>'raw-MPH'!H7</f>
        <v>53.430656934306569</v>
      </c>
      <c r="E7">
        <f>'raw-F'!G4</f>
        <v>69.832512315270932</v>
      </c>
      <c r="F7" s="2">
        <f>'raw-Range'!G7</f>
        <v>269.70443349753697</v>
      </c>
      <c r="G7" s="2"/>
    </row>
    <row r="8" spans="1:7" x14ac:dyDescent="0.3">
      <c r="A8">
        <f>'raw-MPH'!D8</f>
        <v>8.0614203454894433</v>
      </c>
      <c r="B8" s="2">
        <f t="shared" si="0"/>
        <v>91.287689488589038</v>
      </c>
      <c r="C8" s="2">
        <f t="shared" si="1"/>
        <v>6.5343392230166247E-2</v>
      </c>
      <c r="D8">
        <f>'raw-MPH'!H8</f>
        <v>45.32846715328467</v>
      </c>
      <c r="E8">
        <f>'raw-F'!G5</f>
        <v>69.832512315270932</v>
      </c>
      <c r="F8" s="2">
        <f>'raw-Range'!G8</f>
        <v>268.22660098522169</v>
      </c>
      <c r="G8" s="2"/>
    </row>
    <row r="9" spans="1:7" x14ac:dyDescent="0.3">
      <c r="A9">
        <f>'raw-MPH'!D9</f>
        <v>9.2130518234165066</v>
      </c>
      <c r="B9" s="2">
        <f t="shared" si="0"/>
        <v>91.730833612320055</v>
      </c>
      <c r="C9" s="2">
        <f t="shared" si="1"/>
        <v>9.0701083754774314E-2</v>
      </c>
      <c r="D9">
        <f>'raw-MPH'!H9</f>
        <v>45.10948905109489</v>
      </c>
      <c r="E9">
        <f>'raw-F'!G6</f>
        <v>69.832512315270932</v>
      </c>
      <c r="F9" s="2">
        <f>'raw-Range'!G9</f>
        <v>266.00985221674875</v>
      </c>
      <c r="G9" s="2"/>
    </row>
    <row r="10" spans="1:7" x14ac:dyDescent="0.3">
      <c r="A10">
        <f>'raw-MPH'!D10</f>
        <v>10.36468330134357</v>
      </c>
      <c r="B10" s="2">
        <f t="shared" si="0"/>
        <v>107.3667711598746</v>
      </c>
      <c r="C10" s="2">
        <f t="shared" si="1"/>
        <v>0.11618187086930766</v>
      </c>
      <c r="D10">
        <f>'raw-MPH'!H10</f>
        <v>38.540145985401459</v>
      </c>
      <c r="E10">
        <f>'raw-F'!G7</f>
        <v>69.832512315270932</v>
      </c>
      <c r="F10" s="2">
        <f>'raw-Range'!G10</f>
        <v>265.27093596059115</v>
      </c>
      <c r="G10" s="2"/>
    </row>
    <row r="11" spans="1:7" x14ac:dyDescent="0.3">
      <c r="A11">
        <f>'raw-MPH'!D11</f>
        <v>11.516314779270633</v>
      </c>
      <c r="B11" s="2">
        <f t="shared" si="0"/>
        <v>58.143236074270554</v>
      </c>
      <c r="C11" s="2">
        <f t="shared" si="1"/>
        <v>0.14600597396927284</v>
      </c>
      <c r="D11">
        <f>'raw-MPH'!H11</f>
        <v>71.167883211678827</v>
      </c>
      <c r="E11">
        <f>'raw-F'!G8</f>
        <v>69.832512315270932</v>
      </c>
      <c r="F11" s="2">
        <f>'raw-Range'!G11</f>
        <v>265.27093596059115</v>
      </c>
      <c r="G11" s="2"/>
    </row>
    <row r="12" spans="1:7" x14ac:dyDescent="0.3">
      <c r="A12">
        <f>'raw-MPH'!D12</f>
        <v>12.667946257197697</v>
      </c>
      <c r="B12" s="2">
        <f t="shared" si="0"/>
        <v>59.989053092501365</v>
      </c>
      <c r="C12" s="2">
        <f t="shared" si="1"/>
        <v>0.16215687287879244</v>
      </c>
      <c r="D12">
        <f>'raw-MPH'!H12</f>
        <v>68.978102189781026</v>
      </c>
      <c r="E12">
        <f>'raw-F'!G9</f>
        <v>69.832512315270932</v>
      </c>
      <c r="F12" s="2">
        <f>'raw-Range'!G12</f>
        <v>263.79310344827587</v>
      </c>
      <c r="G12" s="2"/>
    </row>
    <row r="13" spans="1:7" x14ac:dyDescent="0.3">
      <c r="A13">
        <f>'raw-MPH'!D13</f>
        <v>13.81957773512476</v>
      </c>
      <c r="B13" s="2">
        <f t="shared" si="0"/>
        <v>62.988505747126439</v>
      </c>
      <c r="C13" s="2">
        <f t="shared" si="1"/>
        <v>0.17882049873782058</v>
      </c>
      <c r="D13">
        <f>'raw-MPH'!H13</f>
        <v>65.693430656934311</v>
      </c>
      <c r="E13">
        <f>'raw-F'!G10</f>
        <v>69.832512315270932</v>
      </c>
      <c r="F13" s="2">
        <f>'raw-Range'!G13</f>
        <v>261.57635467980293</v>
      </c>
      <c r="G13" s="2"/>
    </row>
    <row r="14" spans="1:7" x14ac:dyDescent="0.3">
      <c r="A14">
        <f>'raw-MPH'!D14</f>
        <v>14.971209213051823</v>
      </c>
      <c r="B14" s="2">
        <f t="shared" si="0"/>
        <v>85.893416927899679</v>
      </c>
      <c r="C14" s="2">
        <f t="shared" si="1"/>
        <v>0.19631730588980015</v>
      </c>
      <c r="D14">
        <f>'raw-MPH'!H14</f>
        <v>48.175182481751825</v>
      </c>
      <c r="E14">
        <f>'raw-F'!G11</f>
        <v>69.832512315270932</v>
      </c>
      <c r="F14" s="2">
        <f>'raw-Range'!G14</f>
        <v>261.57635467980293</v>
      </c>
      <c r="G14" s="2"/>
    </row>
    <row r="15" spans="1:7" x14ac:dyDescent="0.3">
      <c r="A15">
        <f>'raw-MPH'!D15</f>
        <v>16.122840690978887</v>
      </c>
      <c r="B15" s="2">
        <f t="shared" si="0"/>
        <v>94.482758620689651</v>
      </c>
      <c r="C15" s="2">
        <f t="shared" si="1"/>
        <v>0.22017658836977227</v>
      </c>
      <c r="D15">
        <f>'raw-MPH'!H15</f>
        <v>43.795620437956202</v>
      </c>
      <c r="E15">
        <f>'raw-F'!G12</f>
        <v>69.832512315270932</v>
      </c>
      <c r="F15" s="2">
        <f>'raw-Range'!G15</f>
        <v>260.83743842364532</v>
      </c>
      <c r="G15" s="2"/>
    </row>
    <row r="16" spans="1:7" x14ac:dyDescent="0.3">
      <c r="A16">
        <f>'raw-MPH'!D16</f>
        <v>17.274472168905952</v>
      </c>
      <c r="B16" s="2">
        <f t="shared" si="0"/>
        <v>103.25984548709251</v>
      </c>
      <c r="C16" s="2">
        <f t="shared" si="1"/>
        <v>0.24642179909774162</v>
      </c>
      <c r="D16">
        <f>'raw-MPH'!H16</f>
        <v>40.072992700729927</v>
      </c>
      <c r="E16">
        <f>'raw-F'!G13</f>
        <v>69.832512315270932</v>
      </c>
      <c r="F16" s="2">
        <f>'raw-Range'!G16</f>
        <v>260.09852216748766</v>
      </c>
      <c r="G16" s="2"/>
    </row>
    <row r="17" spans="1:18" x14ac:dyDescent="0.3">
      <c r="A17">
        <f>'raw-MPH'!D17</f>
        <v>18.426103646833013</v>
      </c>
      <c r="B17" s="2">
        <f t="shared" si="0"/>
        <v>147.62931034482756</v>
      </c>
      <c r="C17" s="2">
        <f t="shared" si="1"/>
        <v>0.27510508951082285</v>
      </c>
      <c r="D17">
        <f>'raw-MPH'!H17</f>
        <v>28.029197080291972</v>
      </c>
      <c r="E17">
        <f>'raw-F'!G14</f>
        <v>73.418719211822662</v>
      </c>
      <c r="F17" s="2">
        <f>'raw-Range'!G17</f>
        <v>257.14285714285717</v>
      </c>
      <c r="G17" s="2"/>
    </row>
    <row r="18" spans="1:18" x14ac:dyDescent="0.3">
      <c r="A18">
        <f>'raw-MPH'!D18</f>
        <v>19.577735124760078</v>
      </c>
      <c r="B18" s="2">
        <f t="shared" si="0"/>
        <v>102.69865067466267</v>
      </c>
      <c r="C18" s="2">
        <f t="shared" si="1"/>
        <v>0.31611323127327495</v>
      </c>
      <c r="D18">
        <f>'raw-MPH'!H18</f>
        <v>40.291970802919707</v>
      </c>
      <c r="E18">
        <f>'raw-F'!G15</f>
        <v>72.512315270935957</v>
      </c>
      <c r="F18" s="2">
        <f>'raw-Range'!G18</f>
        <v>253.44827586206895</v>
      </c>
      <c r="G18" s="2"/>
    </row>
    <row r="19" spans="1:18" x14ac:dyDescent="0.3">
      <c r="A19">
        <f>'raw-MPH'!D19</f>
        <v>20.72936660268714</v>
      </c>
      <c r="B19" s="2">
        <f t="shared" si="0"/>
        <v>118.10344827586208</v>
      </c>
      <c r="C19" s="2">
        <f t="shared" si="1"/>
        <v>0.34464063423845903</v>
      </c>
      <c r="D19">
        <f>'raw-MPH'!H19</f>
        <v>35.036496350364963</v>
      </c>
      <c r="E19">
        <f>'raw-F'!G16</f>
        <v>70.738916256157637</v>
      </c>
      <c r="F19" s="2">
        <f>'raw-Range'!G19</f>
        <v>251.23152709359607</v>
      </c>
      <c r="G19" s="2"/>
    </row>
    <row r="20" spans="1:18" x14ac:dyDescent="0.3">
      <c r="A20">
        <f>'raw-MPH'!D20</f>
        <v>21.880998080614205</v>
      </c>
      <c r="B20" s="2">
        <f t="shared" si="0"/>
        <v>98.93482578082687</v>
      </c>
      <c r="C20" s="2">
        <f t="shared" si="1"/>
        <v>0.37744714764842069</v>
      </c>
      <c r="D20">
        <f>'raw-MPH'!H20</f>
        <v>41.824817518248175</v>
      </c>
      <c r="E20">
        <f>'raw-F'!G17</f>
        <v>70.738916256157637</v>
      </c>
      <c r="F20" s="2">
        <f>'raw-Range'!G20</f>
        <v>250.49261083743843</v>
      </c>
      <c r="G20" s="2"/>
    </row>
    <row r="21" spans="1:18" x14ac:dyDescent="0.3">
      <c r="A21">
        <f>'raw-MPH'!D21</f>
        <v>23.032629558541267</v>
      </c>
      <c r="B21" s="2">
        <f t="shared" si="0"/>
        <v>69.218138183655427</v>
      </c>
      <c r="C21" s="2">
        <f t="shared" si="1"/>
        <v>0.40492904369865035</v>
      </c>
      <c r="D21">
        <f>'raw-MPH'!H21</f>
        <v>59.78102189781022</v>
      </c>
      <c r="E21">
        <f>'raw-F'!G18</f>
        <v>69.832512315270932</v>
      </c>
      <c r="F21" s="2">
        <f>'raw-Range'!G21</f>
        <v>249.01477832512316</v>
      </c>
      <c r="G21" s="2"/>
    </row>
    <row r="22" spans="1:18" x14ac:dyDescent="0.3">
      <c r="A22">
        <f>'raw-MPH'!D22</f>
        <v>24.184261036468332</v>
      </c>
      <c r="B22" s="2">
        <f t="shared" si="0"/>
        <v>65.385992125044737</v>
      </c>
      <c r="C22" s="2">
        <f t="shared" si="1"/>
        <v>0.42415630430522128</v>
      </c>
      <c r="D22">
        <f>'raw-MPH'!H22</f>
        <v>63.284671532846716</v>
      </c>
      <c r="E22">
        <f>'raw-F'!G19</f>
        <v>69.832512315270932</v>
      </c>
      <c r="F22" s="2">
        <f>'raw-Range'!G22</f>
        <v>247.53694581280789</v>
      </c>
      <c r="G22" s="2"/>
    </row>
    <row r="23" spans="1:18" x14ac:dyDescent="0.3">
      <c r="A23">
        <f>'raw-MPH'!D23</f>
        <v>25.335892514395393</v>
      </c>
      <c r="B23" s="2">
        <f t="shared" si="0"/>
        <v>61.153889074880034</v>
      </c>
      <c r="C23" s="2">
        <f t="shared" si="1"/>
        <v>0.4423190798955115</v>
      </c>
      <c r="D23">
        <f>'raw-MPH'!H23</f>
        <v>67.664233576642332</v>
      </c>
      <c r="E23">
        <f>'raw-F'!G20</f>
        <v>69.832512315270932</v>
      </c>
      <c r="F23" s="2">
        <f>'raw-Range'!G23</f>
        <v>244.58128078817734</v>
      </c>
      <c r="G23" s="2"/>
      <c r="H23" s="4" t="s">
        <v>24</v>
      </c>
      <c r="Q23" s="4" t="s">
        <v>29</v>
      </c>
    </row>
    <row r="24" spans="1:18" x14ac:dyDescent="0.3">
      <c r="A24">
        <f>'raw-MPH'!D24</f>
        <v>26.487523992322458</v>
      </c>
      <c r="B24" s="2">
        <f t="shared" si="0"/>
        <v>57.262277951933115</v>
      </c>
      <c r="C24" s="2">
        <f t="shared" si="1"/>
        <v>0.45930627130520041</v>
      </c>
      <c r="D24">
        <f>'raw-MPH'!H24</f>
        <v>72.262773722627742</v>
      </c>
      <c r="E24">
        <f>'raw-F'!G21</f>
        <v>69.832512315270932</v>
      </c>
      <c r="F24" s="2">
        <f>'raw-Range'!G24</f>
        <v>244.58128078817734</v>
      </c>
      <c r="G24" s="2"/>
      <c r="H24" s="2">
        <f>AVERAGE(D5:D104)</f>
        <v>66.569343065693417</v>
      </c>
      <c r="I24" s="2" t="s">
        <v>38</v>
      </c>
      <c r="Q24">
        <f>AVERAGE(D5:D469)</f>
        <v>61.676006592889095</v>
      </c>
      <c r="R24" s="2" t="s">
        <v>38</v>
      </c>
    </row>
    <row r="25" spans="1:18" x14ac:dyDescent="0.3">
      <c r="A25">
        <f>'raw-MPH'!D25</f>
        <v>27.63915547024952</v>
      </c>
      <c r="B25" s="2">
        <f t="shared" si="0"/>
        <v>62.571363324960039</v>
      </c>
      <c r="C25" s="2">
        <f>C24+B24/60/60</f>
        <v>0.47521245962518183</v>
      </c>
      <c r="D25">
        <f>'raw-MPH'!H25</f>
        <v>66.131386861313871</v>
      </c>
      <c r="E25">
        <f>'raw-F'!G22</f>
        <v>69.832512315270932</v>
      </c>
      <c r="F25" s="2">
        <f>'raw-Range'!G25</f>
        <v>241.62561576354679</v>
      </c>
      <c r="G25" s="2"/>
      <c r="H25" s="2">
        <f>(A105-A5)</f>
        <v>115.16314779270633</v>
      </c>
      <c r="I25" s="2" t="s">
        <v>10</v>
      </c>
      <c r="Q25">
        <f>(A470-A5)</f>
        <v>535.5086372360845</v>
      </c>
      <c r="R25" s="2" t="s">
        <v>10</v>
      </c>
    </row>
    <row r="26" spans="1:18" x14ac:dyDescent="0.3">
      <c r="A26">
        <f>'raw-MPH'!D26</f>
        <v>28.790786948176585</v>
      </c>
      <c r="B26" s="2">
        <f t="shared" si="0"/>
        <v>56.917324470294965</v>
      </c>
      <c r="C26" s="2">
        <f t="shared" si="1"/>
        <v>0.49259339388211515</v>
      </c>
      <c r="D26">
        <f>'raw-MPH'!H26</f>
        <v>72.700729927007302</v>
      </c>
      <c r="E26">
        <f>'raw-F'!G23</f>
        <v>70.738916256157637</v>
      </c>
      <c r="F26" s="2">
        <f>'raw-Range'!G26</f>
        <v>241.62561576354679</v>
      </c>
      <c r="G26" s="2"/>
      <c r="H26" s="2">
        <f>(C105-C5)</f>
        <v>1.7885544097409989</v>
      </c>
      <c r="I26" s="2" t="s">
        <v>11</v>
      </c>
      <c r="Q26">
        <f>(C470-C5)</f>
        <v>8.9463864350955848</v>
      </c>
      <c r="R26" s="2" t="s">
        <v>11</v>
      </c>
    </row>
    <row r="27" spans="1:18" x14ac:dyDescent="0.3">
      <c r="A27">
        <f>'raw-MPH'!D27</f>
        <v>29.942418426103647</v>
      </c>
      <c r="B27" s="2">
        <f t="shared" si="0"/>
        <v>67.247515032519317</v>
      </c>
      <c r="C27" s="2">
        <f t="shared" si="1"/>
        <v>0.50840376179053037</v>
      </c>
      <c r="D27">
        <f>'raw-MPH'!H27</f>
        <v>61.532846715328468</v>
      </c>
      <c r="E27">
        <f>'raw-F'!G24</f>
        <v>70.738916256157637</v>
      </c>
      <c r="F27" s="2">
        <f>'raw-Range'!G27</f>
        <v>240.14778325123152</v>
      </c>
      <c r="G27" s="2"/>
      <c r="H27" s="2">
        <f>H25/H26</f>
        <v>64.388954099184005</v>
      </c>
      <c r="I27" s="2" t="s">
        <v>12</v>
      </c>
      <c r="Q27" s="2">
        <f>Q25/Q26</f>
        <v>59.857534784698018</v>
      </c>
      <c r="R27" s="2" t="s">
        <v>12</v>
      </c>
    </row>
    <row r="28" spans="1:18" x14ac:dyDescent="0.3">
      <c r="A28">
        <f>'raw-MPH'!D28</f>
        <v>31.094049904030712</v>
      </c>
      <c r="B28" s="2">
        <f t="shared" si="0"/>
        <v>61.153889074880034</v>
      </c>
      <c r="C28" s="2">
        <f t="shared" si="1"/>
        <v>0.52708362707734124</v>
      </c>
      <c r="D28">
        <f>'raw-MPH'!H28</f>
        <v>67.664233576642332</v>
      </c>
      <c r="E28">
        <f>'raw-F'!G25</f>
        <v>70.738916256157637</v>
      </c>
      <c r="F28" s="2">
        <f>'raw-Range'!G28</f>
        <v>238.66995073891624</v>
      </c>
      <c r="G28" s="2"/>
    </row>
    <row r="29" spans="1:18" x14ac:dyDescent="0.3">
      <c r="A29">
        <f>'raw-MPH'!D29</f>
        <v>32.245681381957773</v>
      </c>
      <c r="B29" s="2">
        <f t="shared" si="0"/>
        <v>65.84164363811125</v>
      </c>
      <c r="C29" s="2">
        <f t="shared" si="1"/>
        <v>0.54407081848703009</v>
      </c>
      <c r="D29">
        <f>'raw-MPH'!H29</f>
        <v>62.846715328467155</v>
      </c>
      <c r="E29">
        <f>'raw-F'!G26</f>
        <v>70.738916256157637</v>
      </c>
      <c r="F29" s="2">
        <f>'raw-Range'!G29</f>
        <v>237.93103448275863</v>
      </c>
      <c r="G29" s="2"/>
    </row>
    <row r="30" spans="1:18" x14ac:dyDescent="0.3">
      <c r="A30">
        <f>'raw-MPH'!D30</f>
        <v>33.397312859884835</v>
      </c>
      <c r="B30" s="2">
        <f t="shared" si="0"/>
        <v>59.423118629364559</v>
      </c>
      <c r="C30" s="2">
        <f t="shared" si="1"/>
        <v>0.56236016394206101</v>
      </c>
      <c r="D30">
        <f>'raw-MPH'!H30</f>
        <v>69.635036496350367</v>
      </c>
      <c r="E30">
        <f>'raw-F'!G27</f>
        <v>70.738916256157637</v>
      </c>
      <c r="F30" s="2">
        <f>'raw-Range'!G30</f>
        <v>236.45320197044336</v>
      </c>
      <c r="G30" s="2"/>
      <c r="H30">
        <f>(F5-F103)/(A104-A5)</f>
        <v>1.2573269642235159</v>
      </c>
      <c r="I30" s="2" t="s">
        <v>23</v>
      </c>
    </row>
    <row r="31" spans="1:18" x14ac:dyDescent="0.3">
      <c r="A31">
        <f>'raw-MPH'!D31</f>
        <v>34.548944337811903</v>
      </c>
      <c r="B31" s="2">
        <f t="shared" si="0"/>
        <v>59.236839260620464</v>
      </c>
      <c r="C31" s="2">
        <f t="shared" si="1"/>
        <v>0.57886658578355121</v>
      </c>
      <c r="D31">
        <f>'raw-MPH'!H31</f>
        <v>69.854014598540147</v>
      </c>
      <c r="E31">
        <f>'raw-F'!G28</f>
        <v>70.738916256157637</v>
      </c>
      <c r="F31" s="2">
        <f>'raw-Range'!G31</f>
        <v>234.97536945812809</v>
      </c>
      <c r="G31" s="2"/>
    </row>
    <row r="32" spans="1:18" x14ac:dyDescent="0.3">
      <c r="A32">
        <f>'raw-MPH'!D32</f>
        <v>35.700575815738965</v>
      </c>
      <c r="B32" s="2">
        <f t="shared" si="0"/>
        <v>57.611438183347346</v>
      </c>
      <c r="C32" s="2">
        <f t="shared" si="1"/>
        <v>0.59532126335594582</v>
      </c>
      <c r="D32">
        <f>'raw-MPH'!H32</f>
        <v>71.824817518248182</v>
      </c>
      <c r="E32">
        <f>'raw-F'!G29</f>
        <v>70.738916256157637</v>
      </c>
      <c r="F32" s="2">
        <f>'raw-Range'!G32</f>
        <v>232.75862068965517</v>
      </c>
      <c r="G32" s="2"/>
      <c r="H32" s="2"/>
    </row>
    <row r="33" spans="1:7" x14ac:dyDescent="0.3">
      <c r="A33">
        <f>'raw-MPH'!D33</f>
        <v>36.852207293666027</v>
      </c>
      <c r="B33" s="2">
        <f t="shared" si="0"/>
        <v>57.262277951933115</v>
      </c>
      <c r="C33" s="2">
        <f t="shared" si="1"/>
        <v>0.61132444062909785</v>
      </c>
      <c r="D33">
        <f>'raw-MPH'!H33</f>
        <v>72.262773722627742</v>
      </c>
      <c r="E33">
        <f>'raw-F'!G30</f>
        <v>71.605911330049267</v>
      </c>
      <c r="F33" s="2">
        <f>'raw-Range'!G33</f>
        <v>231.2807881773399</v>
      </c>
      <c r="G33" s="2"/>
    </row>
    <row r="34" spans="1:7" x14ac:dyDescent="0.3">
      <c r="A34">
        <f>'raw-MPH'!D34</f>
        <v>38.003838771593088</v>
      </c>
      <c r="B34" s="2">
        <f t="shared" si="0"/>
        <v>55.578093306288039</v>
      </c>
      <c r="C34" s="2">
        <f t="shared" si="1"/>
        <v>0.62723062894907933</v>
      </c>
      <c r="D34">
        <f>'raw-MPH'!H34</f>
        <v>74.452554744525543</v>
      </c>
      <c r="E34">
        <f>'raw-F'!G31</f>
        <v>71.605911330049267</v>
      </c>
      <c r="F34" s="2">
        <f>'raw-Range'!G34</f>
        <v>229.80295566502463</v>
      </c>
      <c r="G34" s="2"/>
    </row>
    <row r="35" spans="1:7" x14ac:dyDescent="0.3">
      <c r="A35">
        <f>'raw-MPH'!D35</f>
        <v>39.155470249520157</v>
      </c>
      <c r="B35" s="2">
        <f t="shared" si="0"/>
        <v>57.787619951492147</v>
      </c>
      <c r="C35" s="2">
        <f t="shared" si="1"/>
        <v>0.64266898820082596</v>
      </c>
      <c r="D35">
        <f>'raw-MPH'!H35</f>
        <v>71.605839416058387</v>
      </c>
      <c r="E35">
        <f>'raw-F'!G32</f>
        <v>71.605911330049267</v>
      </c>
      <c r="F35" s="2">
        <f>'raw-Range'!G35</f>
        <v>228.32512315270935</v>
      </c>
      <c r="G35" s="2"/>
    </row>
    <row r="36" spans="1:7" x14ac:dyDescent="0.3">
      <c r="A36">
        <f>'raw-MPH'!D36</f>
        <v>40.307101727447218</v>
      </c>
      <c r="B36" s="2">
        <f t="shared" si="0"/>
        <v>58.684943242664389</v>
      </c>
      <c r="C36" s="2">
        <f t="shared" si="1"/>
        <v>0.65872110485401825</v>
      </c>
      <c r="D36">
        <f>'raw-MPH'!H36</f>
        <v>70.510948905109487</v>
      </c>
      <c r="E36">
        <f>'raw-F'!G33</f>
        <v>71.605911330049267</v>
      </c>
      <c r="F36" s="2">
        <f>'raw-Range'!G36</f>
        <v>225.3694581280788</v>
      </c>
      <c r="G36" s="2"/>
    </row>
    <row r="37" spans="1:7" x14ac:dyDescent="0.3">
      <c r="A37">
        <f>'raw-MPH'!D37</f>
        <v>41.45873320537428</v>
      </c>
      <c r="B37" s="2">
        <f t="shared" si="0"/>
        <v>60.372369725680286</v>
      </c>
      <c r="C37" s="2">
        <f t="shared" si="1"/>
        <v>0.67502247797698056</v>
      </c>
      <c r="D37">
        <f>'raw-MPH'!H37</f>
        <v>68.540145985401466</v>
      </c>
      <c r="E37">
        <f>'raw-F'!G34</f>
        <v>71.605911330049267</v>
      </c>
      <c r="F37" s="2">
        <f>'raw-Range'!G37</f>
        <v>225.3694581280788</v>
      </c>
      <c r="G37" s="2"/>
    </row>
    <row r="38" spans="1:7" x14ac:dyDescent="0.3">
      <c r="A38">
        <f>'raw-MPH'!D38</f>
        <v>42.610364683301341</v>
      </c>
      <c r="B38" s="2">
        <f t="shared" si="0"/>
        <v>56.917324470294965</v>
      </c>
      <c r="C38" s="2">
        <f t="shared" si="1"/>
        <v>0.69179258067855842</v>
      </c>
      <c r="D38">
        <f>'raw-MPH'!H38</f>
        <v>72.700729927007302</v>
      </c>
      <c r="E38">
        <f>'raw-F'!G35</f>
        <v>71.605911330049267</v>
      </c>
      <c r="F38" s="2">
        <f>'raw-Range'!G38</f>
        <v>222.41379310344828</v>
      </c>
      <c r="G38" s="2"/>
    </row>
    <row r="39" spans="1:7" x14ac:dyDescent="0.3">
      <c r="A39">
        <f>'raw-MPH'!D39</f>
        <v>43.76199616122841</v>
      </c>
      <c r="B39" s="2">
        <f t="shared" si="0"/>
        <v>57.611438183347346</v>
      </c>
      <c r="C39" s="2">
        <f t="shared" si="1"/>
        <v>0.7076029485869737</v>
      </c>
      <c r="D39">
        <f>'raw-MPH'!H39</f>
        <v>71.824817518248182</v>
      </c>
      <c r="E39">
        <f>'raw-F'!G36</f>
        <v>71.605911330049267</v>
      </c>
      <c r="F39" s="2">
        <f>'raw-Range'!G39</f>
        <v>222.41379310344828</v>
      </c>
      <c r="G39" s="2"/>
    </row>
    <row r="40" spans="1:7" x14ac:dyDescent="0.3">
      <c r="A40">
        <f>'raw-MPH'!D40</f>
        <v>44.913627639155472</v>
      </c>
      <c r="B40" s="2">
        <f t="shared" si="0"/>
        <v>59.610573262264758</v>
      </c>
      <c r="C40" s="2">
        <f t="shared" si="1"/>
        <v>0.72360612586012574</v>
      </c>
      <c r="D40">
        <f>'raw-MPH'!H40</f>
        <v>69.416058394160586</v>
      </c>
      <c r="E40">
        <f>'raw-F'!G37</f>
        <v>71.605911330049267</v>
      </c>
      <c r="F40" s="2">
        <f>'raw-Range'!G40</f>
        <v>220.19704433497537</v>
      </c>
      <c r="G40" s="2"/>
    </row>
    <row r="41" spans="1:7" x14ac:dyDescent="0.3">
      <c r="A41">
        <f>'raw-MPH'!D41</f>
        <v>46.065259117082533</v>
      </c>
      <c r="B41" s="2">
        <f t="shared" si="0"/>
        <v>56.407617086978888</v>
      </c>
      <c r="C41" s="2">
        <f t="shared" si="1"/>
        <v>0.74016461843297709</v>
      </c>
      <c r="D41">
        <f>'raw-MPH'!H41</f>
        <v>73.357664233576642</v>
      </c>
      <c r="E41">
        <f>'raw-F'!G38</f>
        <v>71.605911330049267</v>
      </c>
      <c r="F41" s="2">
        <f>'raw-Range'!G41</f>
        <v>217.98029556650246</v>
      </c>
      <c r="G41" s="2"/>
    </row>
    <row r="42" spans="1:7" x14ac:dyDescent="0.3">
      <c r="A42">
        <f>'raw-MPH'!D42</f>
        <v>47.216890595009595</v>
      </c>
      <c r="B42" s="2">
        <f t="shared" si="0"/>
        <v>58.684943242664389</v>
      </c>
      <c r="C42" s="2">
        <f t="shared" si="1"/>
        <v>0.75583340095713791</v>
      </c>
      <c r="D42">
        <f>'raw-MPH'!H42</f>
        <v>70.510948905109487</v>
      </c>
      <c r="E42">
        <f>'raw-F'!G39</f>
        <v>71.605911330049267</v>
      </c>
      <c r="F42" s="2">
        <f>'raw-Range'!G42</f>
        <v>217.98029556650246</v>
      </c>
      <c r="G42" s="2"/>
    </row>
    <row r="43" spans="1:7" x14ac:dyDescent="0.3">
      <c r="A43">
        <f>'raw-MPH'!D43</f>
        <v>48.368522072936663</v>
      </c>
      <c r="B43" s="2">
        <f t="shared" si="0"/>
        <v>56.407617086978888</v>
      </c>
      <c r="C43" s="2">
        <f t="shared" si="1"/>
        <v>0.77213477408010023</v>
      </c>
      <c r="D43">
        <f>'raw-MPH'!H43</f>
        <v>73.357664233576642</v>
      </c>
      <c r="E43">
        <f>'raw-F'!G40</f>
        <v>71.605911330049267</v>
      </c>
      <c r="F43" s="2">
        <f>'raw-Range'!G43</f>
        <v>216.50246305418719</v>
      </c>
      <c r="G43" s="2"/>
    </row>
    <row r="44" spans="1:7" x14ac:dyDescent="0.3">
      <c r="A44">
        <f>'raw-MPH'!D44</f>
        <v>49.520153550863725</v>
      </c>
      <c r="B44" s="2">
        <f t="shared" si="0"/>
        <v>58.503256111882131</v>
      </c>
      <c r="C44" s="2">
        <f t="shared" si="1"/>
        <v>0.78780355660426105</v>
      </c>
      <c r="D44">
        <f>'raw-MPH'!H44</f>
        <v>70.729927007299267</v>
      </c>
      <c r="E44">
        <f>'raw-F'!G41</f>
        <v>71.605911330049267</v>
      </c>
      <c r="F44" s="2">
        <f>'raw-Range'!G44</f>
        <v>214.28571428571428</v>
      </c>
      <c r="G44" s="2"/>
    </row>
    <row r="45" spans="1:7" x14ac:dyDescent="0.3">
      <c r="A45">
        <f>'raw-MPH'!D45</f>
        <v>50.671785028790786</v>
      </c>
      <c r="B45" s="2">
        <f t="shared" si="0"/>
        <v>64.714218233349072</v>
      </c>
      <c r="C45" s="2">
        <f t="shared" si="1"/>
        <v>0.80405446107978384</v>
      </c>
      <c r="D45">
        <f>'raw-MPH'!H45</f>
        <v>63.941605839416056</v>
      </c>
      <c r="E45">
        <f>'raw-F'!G42</f>
        <v>71.605911330049267</v>
      </c>
      <c r="F45" s="2">
        <f>'raw-Range'!G45</f>
        <v>213.54679802955664</v>
      </c>
      <c r="G45" s="2"/>
    </row>
    <row r="46" spans="1:7" x14ac:dyDescent="0.3">
      <c r="A46">
        <f>'raw-MPH'!D46</f>
        <v>51.823416506717848</v>
      </c>
      <c r="B46" s="2">
        <f t="shared" si="0"/>
        <v>61.552285746377613</v>
      </c>
      <c r="C46" s="2">
        <f t="shared" si="1"/>
        <v>0.82203063281126965</v>
      </c>
      <c r="D46">
        <f>'raw-MPH'!H46</f>
        <v>67.226277372262771</v>
      </c>
      <c r="E46">
        <f>'raw-F'!G43</f>
        <v>72.512315270935957</v>
      </c>
      <c r="F46" s="2">
        <f>'raw-Range'!G46</f>
        <v>213.54679802955664</v>
      </c>
      <c r="G46" s="2"/>
    </row>
    <row r="47" spans="1:7" x14ac:dyDescent="0.3">
      <c r="A47">
        <f>'raw-MPH'!D47</f>
        <v>52.975047984644917</v>
      </c>
      <c r="B47" s="2">
        <f t="shared" si="0"/>
        <v>60.956618464961075</v>
      </c>
      <c r="C47" s="2">
        <f t="shared" si="1"/>
        <v>0.83912848996304124</v>
      </c>
      <c r="D47">
        <f>'raw-MPH'!H47</f>
        <v>67.883211678832112</v>
      </c>
      <c r="E47">
        <f>'raw-F'!G44</f>
        <v>72.512315270935957</v>
      </c>
      <c r="F47" s="2">
        <f>'raw-Range'!G47</f>
        <v>210.59113300492612</v>
      </c>
      <c r="G47" s="2"/>
    </row>
    <row r="48" spans="1:7" x14ac:dyDescent="0.3">
      <c r="A48">
        <f>'raw-MPH'!D48</f>
        <v>54.126679462571978</v>
      </c>
      <c r="B48" s="2">
        <f t="shared" si="0"/>
        <v>62.571363324960039</v>
      </c>
      <c r="C48" s="2">
        <f t="shared" si="1"/>
        <v>0.85606088398108593</v>
      </c>
      <c r="D48">
        <f>'raw-MPH'!H48</f>
        <v>66.131386861313871</v>
      </c>
      <c r="E48">
        <f>'raw-F'!G45</f>
        <v>72.512315270935957</v>
      </c>
      <c r="F48" s="2">
        <f>'raw-Range'!G48</f>
        <v>210.59113300492612</v>
      </c>
      <c r="G48" s="2"/>
    </row>
    <row r="49" spans="1:7" x14ac:dyDescent="0.3">
      <c r="A49">
        <f>'raw-MPH'!D49</f>
        <v>55.27831094049904</v>
      </c>
      <c r="B49" s="2">
        <f t="shared" si="0"/>
        <v>64.714218233349072</v>
      </c>
      <c r="C49" s="2">
        <f t="shared" si="1"/>
        <v>0.87344181823801925</v>
      </c>
      <c r="D49">
        <f>'raw-MPH'!H49</f>
        <v>63.941605839416056</v>
      </c>
      <c r="E49">
        <f>'raw-F'!G46</f>
        <v>72.512315270935957</v>
      </c>
      <c r="F49" s="2">
        <f>'raw-Range'!G49</f>
        <v>206.89655172413794</v>
      </c>
      <c r="G49" s="2"/>
    </row>
    <row r="50" spans="1:7" x14ac:dyDescent="0.3">
      <c r="A50">
        <f>'raw-MPH'!D50</f>
        <v>56.429942418426101</v>
      </c>
      <c r="B50" s="2">
        <f t="shared" si="0"/>
        <v>64.273985456251467</v>
      </c>
      <c r="C50" s="2">
        <f t="shared" si="1"/>
        <v>0.89141798996950505</v>
      </c>
      <c r="D50">
        <f>'raw-MPH'!H50</f>
        <v>64.379562043795616</v>
      </c>
      <c r="E50">
        <f>'raw-F'!G47</f>
        <v>72.512315270935957</v>
      </c>
      <c r="F50" s="2">
        <f>'raw-Range'!G50</f>
        <v>206.89655172413794</v>
      </c>
      <c r="G50" s="2"/>
    </row>
    <row r="51" spans="1:7" x14ac:dyDescent="0.3">
      <c r="A51">
        <f>'raw-MPH'!D51</f>
        <v>57.58157389635317</v>
      </c>
      <c r="B51" s="2">
        <f t="shared" si="0"/>
        <v>65.613026819923377</v>
      </c>
      <c r="C51" s="2">
        <f t="shared" si="1"/>
        <v>0.90927187481846383</v>
      </c>
      <c r="D51">
        <f>'raw-MPH'!H51</f>
        <v>63.065693430656935</v>
      </c>
      <c r="E51">
        <f>'raw-F'!G48</f>
        <v>72.512315270935957</v>
      </c>
      <c r="F51" s="2">
        <f>'raw-Range'!G51</f>
        <v>205.41871921182266</v>
      </c>
      <c r="G51" s="2"/>
    </row>
    <row r="52" spans="1:7" x14ac:dyDescent="0.3">
      <c r="A52">
        <f>'raw-MPH'!D52</f>
        <v>58.733205374280232</v>
      </c>
      <c r="B52" s="2">
        <f t="shared" si="0"/>
        <v>74.104124408384024</v>
      </c>
      <c r="C52" s="2">
        <f t="shared" si="1"/>
        <v>0.92749771560177585</v>
      </c>
      <c r="D52">
        <f>'raw-MPH'!H52</f>
        <v>55.839416058394164</v>
      </c>
      <c r="E52">
        <f>'raw-F'!G49</f>
        <v>72.512315270935957</v>
      </c>
      <c r="F52" s="2">
        <f>'raw-Range'!G52</f>
        <v>203.94088669950739</v>
      </c>
      <c r="G52" s="2"/>
    </row>
    <row r="53" spans="1:7" x14ac:dyDescent="0.3">
      <c r="A53">
        <f>'raw-MPH'!D53</f>
        <v>59.884836852207293</v>
      </c>
      <c r="B53" s="2">
        <f t="shared" si="0"/>
        <v>60.5658709106985</v>
      </c>
      <c r="C53" s="2">
        <f t="shared" si="1"/>
        <v>0.9480821946041047</v>
      </c>
      <c r="D53">
        <f>'raw-MPH'!H53</f>
        <v>68.321167883211672</v>
      </c>
      <c r="E53">
        <f>'raw-F'!G50</f>
        <v>72.512315270935957</v>
      </c>
      <c r="F53" s="2">
        <f>'raw-Range'!G53</f>
        <v>203.94088669950739</v>
      </c>
      <c r="G53" s="2"/>
    </row>
    <row r="54" spans="1:7" x14ac:dyDescent="0.3">
      <c r="A54">
        <f>'raw-MPH'!D54</f>
        <v>61.036468330134355</v>
      </c>
      <c r="B54" s="2">
        <f t="shared" si="0"/>
        <v>59.236839260620464</v>
      </c>
      <c r="C54" s="2">
        <f t="shared" si="1"/>
        <v>0.96490604763485432</v>
      </c>
      <c r="D54">
        <f>'raw-MPH'!H54</f>
        <v>69.854014598540147</v>
      </c>
      <c r="E54">
        <f>'raw-F'!G51</f>
        <v>72.512315270935957</v>
      </c>
      <c r="F54" s="2">
        <f>'raw-Range'!G54</f>
        <v>201.72413793103448</v>
      </c>
      <c r="G54" s="2"/>
    </row>
    <row r="55" spans="1:7" x14ac:dyDescent="0.3">
      <c r="A55">
        <f>'raw-MPH'!D55</f>
        <v>62.188099808061423</v>
      </c>
      <c r="B55" s="2">
        <f t="shared" si="0"/>
        <v>60.760616476327755</v>
      </c>
      <c r="C55" s="2">
        <f t="shared" si="1"/>
        <v>0.98136072520724893</v>
      </c>
      <c r="D55">
        <f>'raw-MPH'!H55</f>
        <v>68.102189781021892</v>
      </c>
      <c r="E55">
        <f>'raw-F'!G52</f>
        <v>72.512315270935957</v>
      </c>
      <c r="F55" s="2">
        <f>'raw-Range'!G55</f>
        <v>200.2463054187192</v>
      </c>
      <c r="G55" s="2"/>
    </row>
    <row r="56" spans="1:7" x14ac:dyDescent="0.3">
      <c r="A56">
        <f>'raw-MPH'!D56</f>
        <v>63.339731285988485</v>
      </c>
      <c r="B56" s="2">
        <f t="shared" si="0"/>
        <v>62.364857175372698</v>
      </c>
      <c r="C56" s="2">
        <f t="shared" si="1"/>
        <v>0.99823867422845103</v>
      </c>
      <c r="D56">
        <f>'raw-MPH'!H56</f>
        <v>66.350364963503651</v>
      </c>
      <c r="E56">
        <f>'raw-F'!G53</f>
        <v>73.418719211822662</v>
      </c>
      <c r="F56" s="2">
        <f>'raw-Range'!G56</f>
        <v>197.29064039408868</v>
      </c>
      <c r="G56" s="2"/>
    </row>
    <row r="57" spans="1:7" x14ac:dyDescent="0.3">
      <c r="A57">
        <f>'raw-MPH'!D57</f>
        <v>64.491362763915546</v>
      </c>
      <c r="B57" s="2">
        <f t="shared" si="0"/>
        <v>60.5658709106985</v>
      </c>
      <c r="C57" s="2">
        <f t="shared" si="1"/>
        <v>1.0155622456660545</v>
      </c>
      <c r="D57">
        <f>'raw-MPH'!H57</f>
        <v>68.321167883211672</v>
      </c>
      <c r="E57">
        <f>'raw-F'!G54</f>
        <v>73.418719211822662</v>
      </c>
      <c r="F57" s="2">
        <f>'raw-Range'!G57</f>
        <v>197.29064039408868</v>
      </c>
      <c r="G57" s="2"/>
    </row>
    <row r="58" spans="1:7" x14ac:dyDescent="0.3">
      <c r="A58">
        <f>'raw-MPH'!D58</f>
        <v>65.642994241842615</v>
      </c>
      <c r="B58" s="2">
        <f t="shared" si="0"/>
        <v>58.867762380491996</v>
      </c>
      <c r="C58" s="2">
        <f t="shared" si="1"/>
        <v>1.0323860986968041</v>
      </c>
      <c r="D58">
        <f>'raw-MPH'!H58</f>
        <v>70.291970802919707</v>
      </c>
      <c r="E58">
        <f>'raw-F'!G55</f>
        <v>73.418719211822662</v>
      </c>
      <c r="F58" s="2">
        <f>'raw-Range'!G58</f>
        <v>195.81280788177341</v>
      </c>
      <c r="G58" s="2"/>
    </row>
    <row r="59" spans="1:7" x14ac:dyDescent="0.3">
      <c r="A59">
        <f>'raw-MPH'!D59</f>
        <v>66.79462571976967</v>
      </c>
      <c r="B59" s="2">
        <f t="shared" si="0"/>
        <v>61.352440662785483</v>
      </c>
      <c r="C59" s="2">
        <f t="shared" si="1"/>
        <v>1.0487382549136075</v>
      </c>
      <c r="D59">
        <f>'raw-MPH'!H59</f>
        <v>67.445255474452551</v>
      </c>
      <c r="E59">
        <f>'raw-F'!G56</f>
        <v>73.418719211822662</v>
      </c>
      <c r="F59" s="2">
        <f>'raw-Range'!G59</f>
        <v>192.85714285714286</v>
      </c>
      <c r="G59" s="2"/>
    </row>
    <row r="60" spans="1:7" x14ac:dyDescent="0.3">
      <c r="A60">
        <f>'raw-MPH'!D60</f>
        <v>67.946257197696738</v>
      </c>
      <c r="B60" s="2">
        <f t="shared" si="0"/>
        <v>62.159709618874764</v>
      </c>
      <c r="C60" s="2">
        <f t="shared" si="1"/>
        <v>1.065780599542159</v>
      </c>
      <c r="D60">
        <f>'raw-MPH'!H60</f>
        <v>66.569343065693431</v>
      </c>
      <c r="E60">
        <f>'raw-F'!G57</f>
        <v>73.418719211822662</v>
      </c>
      <c r="F60" s="2">
        <f>'raw-Range'!G60</f>
        <v>192.11822660098522</v>
      </c>
      <c r="G60" s="2"/>
    </row>
    <row r="61" spans="1:7" x14ac:dyDescent="0.3">
      <c r="A61">
        <f>'raw-MPH'!D61</f>
        <v>69.097888675623807</v>
      </c>
      <c r="B61" s="2">
        <f t="shared" si="0"/>
        <v>60.372369725680286</v>
      </c>
      <c r="C61" s="2">
        <f t="shared" si="1"/>
        <v>1.083047185547402</v>
      </c>
      <c r="D61">
        <f>'raw-MPH'!H61</f>
        <v>68.540145985401466</v>
      </c>
      <c r="E61">
        <f>'raw-F'!G58</f>
        <v>73.418719211822662</v>
      </c>
      <c r="F61" s="2">
        <f>'raw-Range'!G61</f>
        <v>189.16256157635468</v>
      </c>
      <c r="G61" s="2"/>
    </row>
    <row r="62" spans="1:7" x14ac:dyDescent="0.3">
      <c r="A62">
        <f>'raw-MPH'!D62</f>
        <v>70.249520153550861</v>
      </c>
      <c r="B62" s="2">
        <f t="shared" si="0"/>
        <v>62.159709618874764</v>
      </c>
      <c r="C62" s="2">
        <f t="shared" si="1"/>
        <v>1.0998172882489798</v>
      </c>
      <c r="D62">
        <f>'raw-MPH'!H62</f>
        <v>66.569343065693431</v>
      </c>
      <c r="E62">
        <f>'raw-F'!G59</f>
        <v>73.418719211822662</v>
      </c>
      <c r="F62" s="2">
        <f>'raw-Range'!G62</f>
        <v>189.16256157635468</v>
      </c>
      <c r="G62" s="2"/>
    </row>
    <row r="63" spans="1:7" x14ac:dyDescent="0.3">
      <c r="A63">
        <f>'raw-MPH'!D63</f>
        <v>71.40115163147793</v>
      </c>
      <c r="B63" s="2">
        <f t="shared" si="0"/>
        <v>58.143236074270554</v>
      </c>
      <c r="C63" s="2">
        <f t="shared" si="1"/>
        <v>1.1170838742542228</v>
      </c>
      <c r="D63">
        <f>'raw-MPH'!H63</f>
        <v>71.167883211678827</v>
      </c>
      <c r="E63">
        <f>'raw-F'!G60</f>
        <v>73.418719211822662</v>
      </c>
      <c r="F63" s="2">
        <f>'raw-Range'!G63</f>
        <v>186.20689655172413</v>
      </c>
      <c r="G63" s="2"/>
    </row>
    <row r="64" spans="1:7" x14ac:dyDescent="0.3">
      <c r="A64">
        <f>'raw-MPH'!D64</f>
        <v>72.552783109404984</v>
      </c>
      <c r="B64" s="2">
        <f t="shared" si="0"/>
        <v>53.683385579937301</v>
      </c>
      <c r="C64" s="2">
        <f t="shared" si="1"/>
        <v>1.1332347731637424</v>
      </c>
      <c r="D64">
        <f>'raw-MPH'!H64</f>
        <v>77.080291970802918</v>
      </c>
      <c r="E64">
        <f>'raw-F'!G61</f>
        <v>73.418719211822662</v>
      </c>
      <c r="F64" s="2">
        <f>'raw-Range'!G64</f>
        <v>186.20689655172413</v>
      </c>
      <c r="G64" s="2"/>
    </row>
    <row r="65" spans="1:7" x14ac:dyDescent="0.3">
      <c r="A65">
        <f>'raw-MPH'!D65</f>
        <v>73.704414587332053</v>
      </c>
      <c r="B65" s="2">
        <f t="shared" si="0"/>
        <v>56.917324470294965</v>
      </c>
      <c r="C65" s="2">
        <f t="shared" si="1"/>
        <v>1.148146824713725</v>
      </c>
      <c r="D65">
        <f>'raw-MPH'!H65</f>
        <v>72.700729927007302</v>
      </c>
      <c r="E65">
        <f>'raw-F'!G62</f>
        <v>73.418719211822662</v>
      </c>
      <c r="F65" s="2">
        <f>'raw-Range'!G65</f>
        <v>183.99014778325125</v>
      </c>
      <c r="G65" s="2"/>
    </row>
    <row r="66" spans="1:7" x14ac:dyDescent="0.3">
      <c r="A66">
        <f>'raw-MPH'!D66</f>
        <v>74.856046065259122</v>
      </c>
      <c r="B66" s="2">
        <f t="shared" si="0"/>
        <v>55.578093306288039</v>
      </c>
      <c r="C66" s="2">
        <f t="shared" si="1"/>
        <v>1.1639571926221401</v>
      </c>
      <c r="D66">
        <f>'raw-MPH'!H66</f>
        <v>74.452554744525543</v>
      </c>
      <c r="E66">
        <f>'raw-F'!G63</f>
        <v>73.418719211822662</v>
      </c>
      <c r="F66" s="2">
        <f>'raw-Range'!G66</f>
        <v>182.51231527093597</v>
      </c>
      <c r="G66" s="2"/>
    </row>
    <row r="67" spans="1:7" x14ac:dyDescent="0.3">
      <c r="A67">
        <f>'raw-MPH'!D67</f>
        <v>76.007677543186176</v>
      </c>
      <c r="B67" s="2">
        <f t="shared" ref="B67:B130" si="2">600/522/D67*60*60</f>
        <v>58.503256111882131</v>
      </c>
      <c r="C67" s="2">
        <f t="shared" si="1"/>
        <v>1.1793955518738868</v>
      </c>
      <c r="D67">
        <f>'raw-MPH'!H67</f>
        <v>70.729927007299267</v>
      </c>
      <c r="E67">
        <f>'raw-F'!G64</f>
        <v>73.418719211822662</v>
      </c>
      <c r="F67" s="2">
        <f>'raw-Range'!G67</f>
        <v>180.29556650246306</v>
      </c>
      <c r="G67" s="2"/>
    </row>
    <row r="68" spans="1:7" x14ac:dyDescent="0.3">
      <c r="A68">
        <f>'raw-MPH'!D68</f>
        <v>77.159309021113245</v>
      </c>
      <c r="B68" s="2">
        <f t="shared" si="2"/>
        <v>57.787619951492147</v>
      </c>
      <c r="C68" s="2">
        <f t="shared" si="1"/>
        <v>1.1956464563494096</v>
      </c>
      <c r="D68">
        <f>'raw-MPH'!H68</f>
        <v>71.605839416058387</v>
      </c>
      <c r="E68">
        <f>'raw-F'!G65</f>
        <v>74.325123152709352</v>
      </c>
      <c r="F68" s="2">
        <f>'raw-Range'!G68</f>
        <v>180.29556650246306</v>
      </c>
      <c r="G68" s="2"/>
    </row>
    <row r="69" spans="1:7" x14ac:dyDescent="0.3">
      <c r="A69">
        <f>'raw-MPH'!D69</f>
        <v>78.310940499040314</v>
      </c>
      <c r="B69" s="2">
        <f t="shared" si="2"/>
        <v>59.423118629364559</v>
      </c>
      <c r="C69" s="2">
        <f t="shared" si="1"/>
        <v>1.2116985730026018</v>
      </c>
      <c r="D69">
        <f>'raw-MPH'!H69</f>
        <v>69.635036496350367</v>
      </c>
      <c r="E69">
        <f>'raw-F'!G66</f>
        <v>74.325123152709352</v>
      </c>
      <c r="F69" s="2">
        <f>'raw-Range'!G69</f>
        <v>178.07881773399015</v>
      </c>
      <c r="G69" s="2"/>
    </row>
    <row r="70" spans="1:7" x14ac:dyDescent="0.3">
      <c r="A70">
        <f>'raw-MPH'!D70</f>
        <v>79.462571976967368</v>
      </c>
      <c r="B70" s="2">
        <f t="shared" si="2"/>
        <v>63.411247396435996</v>
      </c>
      <c r="C70" s="2">
        <f t="shared" si="1"/>
        <v>1.2282049948440918</v>
      </c>
      <c r="D70">
        <f>'raw-MPH'!H70</f>
        <v>65.255474452554751</v>
      </c>
      <c r="E70">
        <f>'raw-F'!G67</f>
        <v>74.325123152709352</v>
      </c>
      <c r="F70" s="2">
        <f>'raw-Range'!G70</f>
        <v>178.07881773399015</v>
      </c>
      <c r="G70" s="2"/>
    </row>
    <row r="71" spans="1:7" x14ac:dyDescent="0.3">
      <c r="A71">
        <f>'raw-MPH'!D71</f>
        <v>80.614203454894437</v>
      </c>
      <c r="B71" s="2">
        <f t="shared" si="2"/>
        <v>61.352440662785483</v>
      </c>
      <c r="C71" s="2">
        <f t="shared" ref="C71:C134" si="3">C70+B70/60/60</f>
        <v>1.2458192302319908</v>
      </c>
      <c r="D71">
        <f>'raw-MPH'!H71</f>
        <v>67.445255474452551</v>
      </c>
      <c r="E71">
        <f>'raw-F'!G68</f>
        <v>74.325123152709352</v>
      </c>
      <c r="F71" s="2">
        <f>'raw-Range'!G71</f>
        <v>175.1231527093596</v>
      </c>
      <c r="G71" s="2"/>
    </row>
    <row r="72" spans="1:7" x14ac:dyDescent="0.3">
      <c r="A72">
        <f>'raw-MPH'!D72</f>
        <v>81.765834932821491</v>
      </c>
      <c r="B72" s="2">
        <f t="shared" si="2"/>
        <v>58.322690506598548</v>
      </c>
      <c r="C72" s="2">
        <f t="shared" si="3"/>
        <v>1.2628615748605423</v>
      </c>
      <c r="D72">
        <f>'raw-MPH'!H72</f>
        <v>70.948905109489047</v>
      </c>
      <c r="E72">
        <f>'raw-F'!G69</f>
        <v>74.325123152709352</v>
      </c>
      <c r="F72" s="2">
        <f>'raw-Range'!G72</f>
        <v>175.1231527093596</v>
      </c>
      <c r="G72" s="2"/>
    </row>
    <row r="73" spans="1:7" x14ac:dyDescent="0.3">
      <c r="A73">
        <f>'raw-MPH'!D73</f>
        <v>82.91746641074856</v>
      </c>
      <c r="B73" s="2">
        <f t="shared" si="2"/>
        <v>58.867762380491996</v>
      </c>
      <c r="C73" s="2">
        <f t="shared" si="3"/>
        <v>1.2790623222234863</v>
      </c>
      <c r="D73">
        <f>'raw-MPH'!H73</f>
        <v>70.291970802919707</v>
      </c>
      <c r="E73">
        <f>'raw-F'!G70</f>
        <v>74.325123152709352</v>
      </c>
      <c r="F73" s="2">
        <f>'raw-Range'!G73</f>
        <v>172.16748768472905</v>
      </c>
      <c r="G73" s="2"/>
    </row>
    <row r="74" spans="1:7" x14ac:dyDescent="0.3">
      <c r="A74">
        <f>'raw-MPH'!D74</f>
        <v>84.069097888675628</v>
      </c>
      <c r="B74" s="2">
        <f t="shared" si="2"/>
        <v>59.051724137931039</v>
      </c>
      <c r="C74" s="2">
        <f t="shared" si="3"/>
        <v>1.2954144784402897</v>
      </c>
      <c r="D74">
        <f>'raw-MPH'!H74</f>
        <v>70.072992700729927</v>
      </c>
      <c r="E74">
        <f>'raw-F'!G71</f>
        <v>74.325123152709352</v>
      </c>
      <c r="F74" s="2">
        <f>'raw-Range'!G74</f>
        <v>172.16748768472905</v>
      </c>
      <c r="G74" s="2"/>
    </row>
    <row r="75" spans="1:7" x14ac:dyDescent="0.3">
      <c r="A75">
        <f>'raw-MPH'!D75</f>
        <v>85.220729366602683</v>
      </c>
      <c r="B75" s="2">
        <f t="shared" si="2"/>
        <v>58.322690506598548</v>
      </c>
      <c r="C75" s="2">
        <f t="shared" si="3"/>
        <v>1.3118177351452704</v>
      </c>
      <c r="D75">
        <f>'raw-MPH'!H75</f>
        <v>70.948905109489047</v>
      </c>
      <c r="E75">
        <f>'raw-F'!G72</f>
        <v>74.325123152709352</v>
      </c>
      <c r="F75" s="2">
        <f>'raw-Range'!G75</f>
        <v>169.95073891625617</v>
      </c>
      <c r="G75" s="2"/>
    </row>
    <row r="76" spans="1:7" x14ac:dyDescent="0.3">
      <c r="A76">
        <f>'raw-MPH'!D76</f>
        <v>86.372360844529751</v>
      </c>
      <c r="B76" s="2">
        <f t="shared" si="2"/>
        <v>54.456921395210173</v>
      </c>
      <c r="C76" s="2">
        <f t="shared" si="3"/>
        <v>1.3280184825082144</v>
      </c>
      <c r="D76">
        <f>'raw-MPH'!H76</f>
        <v>75.985401459854018</v>
      </c>
      <c r="E76">
        <f>'raw-F'!G73</f>
        <v>74.325123152709352</v>
      </c>
      <c r="F76" s="2">
        <f>'raw-Range'!G76</f>
        <v>168.4729064039409</v>
      </c>
      <c r="G76" s="2"/>
    </row>
    <row r="77" spans="1:7" x14ac:dyDescent="0.3">
      <c r="A77">
        <f>'raw-MPH'!D77</f>
        <v>87.52399232245682</v>
      </c>
      <c r="B77" s="2">
        <f t="shared" si="2"/>
        <v>55.253075216777574</v>
      </c>
      <c r="C77" s="2">
        <f t="shared" si="3"/>
        <v>1.343145405117995</v>
      </c>
      <c r="D77">
        <f>'raw-MPH'!H77</f>
        <v>74.890510948905103</v>
      </c>
      <c r="E77">
        <f>'raw-F'!G74</f>
        <v>74.325123152709352</v>
      </c>
      <c r="F77" s="2">
        <f>'raw-Range'!G77</f>
        <v>166.25615763546799</v>
      </c>
      <c r="G77" s="2"/>
    </row>
    <row r="78" spans="1:7" x14ac:dyDescent="0.3">
      <c r="A78">
        <f>'raw-MPH'!D78</f>
        <v>88.675623800383875</v>
      </c>
      <c r="B78" s="2">
        <f t="shared" si="2"/>
        <v>52.056616319939202</v>
      </c>
      <c r="C78" s="2">
        <f t="shared" si="3"/>
        <v>1.3584934815670999</v>
      </c>
      <c r="D78">
        <f>'raw-MPH'!H78</f>
        <v>79.489051094890513</v>
      </c>
      <c r="E78">
        <f>'raw-F'!G75</f>
        <v>74.325123152709352</v>
      </c>
      <c r="F78" s="2">
        <f>'raw-Range'!G78</f>
        <v>164.77832512315271</v>
      </c>
      <c r="G78" s="2"/>
    </row>
    <row r="79" spans="1:7" x14ac:dyDescent="0.3">
      <c r="A79">
        <f>'raw-MPH'!D79</f>
        <v>89.827255278310943</v>
      </c>
      <c r="B79" s="2">
        <f t="shared" si="2"/>
        <v>56.917324470294965</v>
      </c>
      <c r="C79" s="2">
        <f t="shared" si="3"/>
        <v>1.3729536527670831</v>
      </c>
      <c r="D79">
        <f>'raw-MPH'!H79</f>
        <v>72.700729927007302</v>
      </c>
      <c r="E79">
        <f>'raw-F'!G76</f>
        <v>74.325123152709352</v>
      </c>
      <c r="F79" s="2">
        <f>'raw-Range'!G79</f>
        <v>163.30049261083744</v>
      </c>
      <c r="G79" s="2"/>
    </row>
    <row r="80" spans="1:7" x14ac:dyDescent="0.3">
      <c r="A80">
        <f>'raw-MPH'!D80</f>
        <v>90.978886756237998</v>
      </c>
      <c r="B80" s="2">
        <f t="shared" si="2"/>
        <v>54.300435988902095</v>
      </c>
      <c r="C80" s="2">
        <f t="shared" si="3"/>
        <v>1.3887640206754983</v>
      </c>
      <c r="D80">
        <f>'raw-MPH'!H80</f>
        <v>76.204379562043798</v>
      </c>
      <c r="E80">
        <f>'raw-F'!G77</f>
        <v>74.325123152709352</v>
      </c>
      <c r="F80" s="2">
        <f>'raw-Range'!G80</f>
        <v>161.08374384236453</v>
      </c>
      <c r="G80" s="2"/>
    </row>
    <row r="81" spans="1:7" x14ac:dyDescent="0.3">
      <c r="A81">
        <f>'raw-MPH'!D81</f>
        <v>92.130518234165066</v>
      </c>
      <c r="B81" s="2">
        <f t="shared" si="2"/>
        <v>57.436327428990658</v>
      </c>
      <c r="C81" s="2">
        <f t="shared" si="3"/>
        <v>1.4038474751168599</v>
      </c>
      <c r="D81">
        <f>'raw-MPH'!H81</f>
        <v>72.043795620437962</v>
      </c>
      <c r="E81">
        <f>'raw-F'!G78</f>
        <v>74.325123152709352</v>
      </c>
      <c r="F81" s="2">
        <f>'raw-Range'!G81</f>
        <v>159.60591133004925</v>
      </c>
      <c r="G81" s="2"/>
    </row>
    <row r="82" spans="1:7" x14ac:dyDescent="0.3">
      <c r="A82">
        <f>'raw-MPH'!D82</f>
        <v>93.282149712092135</v>
      </c>
      <c r="B82" s="2">
        <f t="shared" si="2"/>
        <v>55.742040484182688</v>
      </c>
      <c r="C82" s="2">
        <f t="shared" si="3"/>
        <v>1.4198020105138018</v>
      </c>
      <c r="D82">
        <f>'raw-MPH'!H82</f>
        <v>74.233576642335763</v>
      </c>
      <c r="E82">
        <f>'raw-F'!G79</f>
        <v>74.325123152709352</v>
      </c>
      <c r="F82" s="2">
        <f>'raw-Range'!G82</f>
        <v>157.38916256157634</v>
      </c>
      <c r="G82" s="2"/>
    </row>
    <row r="83" spans="1:7" x14ac:dyDescent="0.3">
      <c r="A83">
        <f>'raw-MPH'!D83</f>
        <v>94.433781190019189</v>
      </c>
      <c r="B83" s="2">
        <f t="shared" si="2"/>
        <v>60.760616476327755</v>
      </c>
      <c r="C83" s="2">
        <f t="shared" si="3"/>
        <v>1.4352859106482971</v>
      </c>
      <c r="D83">
        <f>'raw-MPH'!H83</f>
        <v>68.102189781021892</v>
      </c>
      <c r="E83">
        <f>'raw-F'!G80</f>
        <v>74.325123152709352</v>
      </c>
      <c r="F83" s="2">
        <f>'raw-Range'!G83</f>
        <v>156.65024630541873</v>
      </c>
      <c r="G83" s="2"/>
    </row>
    <row r="84" spans="1:7" x14ac:dyDescent="0.3">
      <c r="A84">
        <f>'raw-MPH'!D84</f>
        <v>95.585412667946258</v>
      </c>
      <c r="B84" s="2">
        <f t="shared" si="2"/>
        <v>57.787619951492147</v>
      </c>
      <c r="C84" s="2">
        <f t="shared" si="3"/>
        <v>1.4521638596694992</v>
      </c>
      <c r="D84">
        <f>'raw-MPH'!H84</f>
        <v>71.605839416058387</v>
      </c>
      <c r="E84">
        <f>'raw-F'!G81</f>
        <v>74.325123152709352</v>
      </c>
      <c r="F84" s="2">
        <f>'raw-Range'!G84</f>
        <v>156.65024630541873</v>
      </c>
      <c r="G84" s="2"/>
    </row>
    <row r="85" spans="1:7" x14ac:dyDescent="0.3">
      <c r="A85">
        <f>'raw-MPH'!D85</f>
        <v>96.737044145873327</v>
      </c>
      <c r="B85" s="2">
        <f t="shared" si="2"/>
        <v>59.236839260620464</v>
      </c>
      <c r="C85" s="2">
        <f t="shared" si="3"/>
        <v>1.4682159763226914</v>
      </c>
      <c r="D85">
        <f>'raw-MPH'!H85</f>
        <v>69.854014598540147</v>
      </c>
      <c r="E85">
        <f>'raw-F'!G82</f>
        <v>73.418719211822662</v>
      </c>
      <c r="F85" s="2">
        <f>'raw-Range'!G85</f>
        <v>154.43349753694582</v>
      </c>
      <c r="G85" s="2"/>
    </row>
    <row r="86" spans="1:7" x14ac:dyDescent="0.3">
      <c r="A86">
        <f>'raw-MPH'!D86</f>
        <v>97.888675623800381</v>
      </c>
      <c r="B86" s="2">
        <f t="shared" si="2"/>
        <v>57.436327428990658</v>
      </c>
      <c r="C86" s="2">
        <f t="shared" si="3"/>
        <v>1.484670653895086</v>
      </c>
      <c r="D86">
        <f>'raw-MPH'!H86</f>
        <v>72.043795620437962</v>
      </c>
      <c r="E86">
        <f>'raw-F'!G83</f>
        <v>73.418719211822662</v>
      </c>
      <c r="F86" s="2">
        <f>'raw-Range'!G86</f>
        <v>152.95566502463055</v>
      </c>
      <c r="G86" s="2"/>
    </row>
    <row r="87" spans="1:7" x14ac:dyDescent="0.3">
      <c r="A87">
        <f>'raw-MPH'!D87</f>
        <v>99.04030710172745</v>
      </c>
      <c r="B87" s="2">
        <f t="shared" si="2"/>
        <v>56.917324470294965</v>
      </c>
      <c r="C87" s="2">
        <f t="shared" si="3"/>
        <v>1.5006251892920279</v>
      </c>
      <c r="D87">
        <f>'raw-MPH'!H87</f>
        <v>72.700729927007302</v>
      </c>
      <c r="E87">
        <f>'raw-F'!G84</f>
        <v>71.645320197044342</v>
      </c>
      <c r="F87" s="2">
        <f>'raw-Range'!G87</f>
        <v>150.73891625615764</v>
      </c>
      <c r="G87" s="2"/>
    </row>
    <row r="88" spans="1:7" x14ac:dyDescent="0.3">
      <c r="A88">
        <f>'raw-MPH'!D88</f>
        <v>100.1919385796545</v>
      </c>
      <c r="B88" s="2">
        <f t="shared" si="2"/>
        <v>61.552285746377613</v>
      </c>
      <c r="C88" s="2">
        <f t="shared" si="3"/>
        <v>1.5164355572004431</v>
      </c>
      <c r="D88">
        <f>'raw-MPH'!H88</f>
        <v>67.226277372262771</v>
      </c>
      <c r="E88">
        <f>'raw-F'!G85</f>
        <v>70.738916256157637</v>
      </c>
      <c r="F88" s="2">
        <f>'raw-Range'!G88</f>
        <v>150.73891625615764</v>
      </c>
      <c r="G88" s="2"/>
    </row>
    <row r="89" spans="1:7" x14ac:dyDescent="0.3">
      <c r="A89">
        <f>'raw-MPH'!D89</f>
        <v>101.34357005758157</v>
      </c>
      <c r="B89" s="2">
        <f t="shared" si="2"/>
        <v>58.867762380491996</v>
      </c>
      <c r="C89" s="2">
        <f t="shared" si="3"/>
        <v>1.5335334143522146</v>
      </c>
      <c r="D89">
        <f>'raw-MPH'!H89</f>
        <v>70.291970802919707</v>
      </c>
      <c r="E89">
        <f>'raw-F'!G86</f>
        <v>70.738916256157637</v>
      </c>
      <c r="F89" s="2">
        <f>'raw-Range'!G89</f>
        <v>148.52216748768473</v>
      </c>
      <c r="G89" s="2"/>
    </row>
    <row r="90" spans="1:7" x14ac:dyDescent="0.3">
      <c r="A90">
        <f>'raw-MPH'!D90</f>
        <v>102.49520153550864</v>
      </c>
      <c r="B90" s="2">
        <f t="shared" si="2"/>
        <v>56.239737274220033</v>
      </c>
      <c r="C90" s="2">
        <f t="shared" si="3"/>
        <v>1.549885570569018</v>
      </c>
      <c r="D90">
        <f>'raw-MPH'!H90</f>
        <v>73.576642335766422</v>
      </c>
      <c r="E90">
        <f>'raw-F'!G87</f>
        <v>70.738916256157637</v>
      </c>
      <c r="F90" s="2">
        <f>'raw-Range'!G90</f>
        <v>145.56650246305418</v>
      </c>
      <c r="G90" s="2"/>
    </row>
    <row r="91" spans="1:7" x14ac:dyDescent="0.3">
      <c r="A91">
        <f>'raw-MPH'!D91</f>
        <v>103.6468330134357</v>
      </c>
      <c r="B91" s="2">
        <f t="shared" si="2"/>
        <v>55.415107695419152</v>
      </c>
      <c r="C91" s="2">
        <f t="shared" si="3"/>
        <v>1.565507719811857</v>
      </c>
      <c r="D91">
        <f>'raw-MPH'!H91</f>
        <v>74.671532846715323</v>
      </c>
      <c r="E91">
        <f>'raw-F'!G88</f>
        <v>70.738916256157637</v>
      </c>
      <c r="F91" s="2">
        <f>'raw-Range'!G91</f>
        <v>145.56650246305418</v>
      </c>
      <c r="G91" s="2"/>
    </row>
    <row r="92" spans="1:7" x14ac:dyDescent="0.3">
      <c r="A92">
        <f>'raw-MPH'!D92</f>
        <v>104.79846449136276</v>
      </c>
      <c r="B92" s="2">
        <f t="shared" si="2"/>
        <v>56.072853780824722</v>
      </c>
      <c r="C92" s="2">
        <f t="shared" si="3"/>
        <v>1.5809008052828069</v>
      </c>
      <c r="D92">
        <f>'raw-MPH'!H92</f>
        <v>73.795620437956202</v>
      </c>
      <c r="E92">
        <f>'raw-F'!G89</f>
        <v>70.738916256157637</v>
      </c>
      <c r="F92" s="2">
        <f>'raw-Range'!G92</f>
        <v>144.0886699507389</v>
      </c>
      <c r="G92" s="2"/>
    </row>
    <row r="93" spans="1:7" x14ac:dyDescent="0.3">
      <c r="A93">
        <f>'raw-MPH'!D93</f>
        <v>105.95009596928983</v>
      </c>
      <c r="B93" s="2">
        <f t="shared" si="2"/>
        <v>56.746401573987775</v>
      </c>
      <c r="C93" s="2">
        <f t="shared" si="3"/>
        <v>1.5964765979997027</v>
      </c>
      <c r="D93">
        <f>'raw-MPH'!H93</f>
        <v>72.919708029197082</v>
      </c>
      <c r="E93">
        <f>'raw-F'!G90</f>
        <v>70.738916256157637</v>
      </c>
      <c r="F93" s="2">
        <f>'raw-Range'!G93</f>
        <v>142.61083743842366</v>
      </c>
      <c r="G93" s="2"/>
    </row>
    <row r="94" spans="1:7" x14ac:dyDescent="0.3">
      <c r="A94">
        <f>'raw-MPH'!D94</f>
        <v>107.10172744721689</v>
      </c>
      <c r="B94" s="2">
        <f t="shared" si="2"/>
        <v>57.611438183347346</v>
      </c>
      <c r="C94" s="2">
        <f t="shared" si="3"/>
        <v>1.6122394873258103</v>
      </c>
      <c r="D94">
        <f>'raw-MPH'!H94</f>
        <v>71.824817518248182</v>
      </c>
      <c r="E94">
        <f>'raw-F'!G91</f>
        <v>70.738916256157637</v>
      </c>
      <c r="F94" s="2">
        <f>'raw-Range'!G94</f>
        <v>139.65517241379311</v>
      </c>
      <c r="G94" s="2"/>
    </row>
    <row r="95" spans="1:7" x14ac:dyDescent="0.3">
      <c r="A95">
        <f>'raw-MPH'!D95</f>
        <v>108.25335892514396</v>
      </c>
      <c r="B95" s="2">
        <f t="shared" si="2"/>
        <v>55.742040484182688</v>
      </c>
      <c r="C95" s="2">
        <f t="shared" si="3"/>
        <v>1.6282426645989625</v>
      </c>
      <c r="D95">
        <f>'raw-MPH'!H95</f>
        <v>74.233576642335763</v>
      </c>
      <c r="E95">
        <f>'raw-F'!G92</f>
        <v>70.738916256157637</v>
      </c>
      <c r="F95" s="2">
        <f>'raw-Range'!G95</f>
        <v>139.65517241379311</v>
      </c>
      <c r="G95" s="2"/>
    </row>
    <row r="96" spans="1:7" x14ac:dyDescent="0.3">
      <c r="A96">
        <f>'raw-MPH'!D96</f>
        <v>109.40499040307101</v>
      </c>
      <c r="B96" s="2">
        <f t="shared" si="2"/>
        <v>55.415107695419152</v>
      </c>
      <c r="C96" s="2">
        <f t="shared" si="3"/>
        <v>1.6437265647334578</v>
      </c>
      <c r="D96">
        <f>'raw-MPH'!H96</f>
        <v>74.671532846715323</v>
      </c>
      <c r="E96">
        <f>'raw-F'!G93</f>
        <v>70.738916256157637</v>
      </c>
      <c r="F96" s="2">
        <f>'raw-Range'!G96</f>
        <v>138.17733990147784</v>
      </c>
      <c r="G96" s="2"/>
    </row>
    <row r="97" spans="1:7" x14ac:dyDescent="0.3">
      <c r="A97">
        <f>'raw-MPH'!D97</f>
        <v>110.55662188099808</v>
      </c>
      <c r="B97" s="2">
        <f t="shared" si="2"/>
        <v>57.787619951492147</v>
      </c>
      <c r="C97" s="2">
        <f t="shared" si="3"/>
        <v>1.6591196502044077</v>
      </c>
      <c r="D97">
        <f>'raw-MPH'!H97</f>
        <v>71.605839416058387</v>
      </c>
      <c r="E97">
        <f>'raw-F'!G94</f>
        <v>70.738916256157637</v>
      </c>
      <c r="F97" s="2">
        <f>'raw-Range'!G97</f>
        <v>136.69950738916256</v>
      </c>
      <c r="G97" s="2"/>
    </row>
    <row r="98" spans="1:7" x14ac:dyDescent="0.3">
      <c r="A98">
        <f>'raw-MPH'!D98</f>
        <v>111.70825335892515</v>
      </c>
      <c r="B98" s="2">
        <f t="shared" si="2"/>
        <v>55.742040484182688</v>
      </c>
      <c r="C98" s="2">
        <f t="shared" si="3"/>
        <v>1.6751717668575998</v>
      </c>
      <c r="D98">
        <f>'raw-MPH'!H98</f>
        <v>74.233576642335763</v>
      </c>
      <c r="E98">
        <f>'raw-F'!G95</f>
        <v>70.738916256157637</v>
      </c>
      <c r="F98" s="2">
        <f>'raw-Range'!G98</f>
        <v>135.22167487684729</v>
      </c>
      <c r="G98" s="2"/>
    </row>
    <row r="99" spans="1:7" x14ac:dyDescent="0.3">
      <c r="A99">
        <f>'raw-MPH'!D99</f>
        <v>112.8598848368522</v>
      </c>
      <c r="B99" s="2">
        <f t="shared" si="2"/>
        <v>59.423118629364559</v>
      </c>
      <c r="C99" s="2">
        <f t="shared" si="3"/>
        <v>1.6906556669920951</v>
      </c>
      <c r="D99">
        <f>'raw-MPH'!H99</f>
        <v>69.635036496350367</v>
      </c>
      <c r="E99">
        <f>'raw-F'!G96</f>
        <v>70.738916256157637</v>
      </c>
      <c r="F99" s="2">
        <f>'raw-Range'!G99</f>
        <v>133.74384236453201</v>
      </c>
      <c r="G99" s="2"/>
    </row>
    <row r="100" spans="1:7" x14ac:dyDescent="0.3">
      <c r="A100">
        <f>'raw-MPH'!D100</f>
        <v>114.01151631477927</v>
      </c>
      <c r="B100" s="2">
        <f t="shared" si="2"/>
        <v>64.273985456251467</v>
      </c>
      <c r="C100" s="2">
        <f t="shared" si="3"/>
        <v>1.7071620888335852</v>
      </c>
      <c r="D100">
        <f>'raw-MPH'!H100</f>
        <v>64.379562043795616</v>
      </c>
      <c r="E100">
        <f>'raw-F'!G97</f>
        <v>70.738916256157637</v>
      </c>
      <c r="F100" s="2">
        <f>'raw-Range'!G100</f>
        <v>132.26600985221674</v>
      </c>
      <c r="G100" s="2"/>
    </row>
    <row r="101" spans="1:7" x14ac:dyDescent="0.3">
      <c r="A101">
        <f>'raw-MPH'!D101</f>
        <v>115.16314779270634</v>
      </c>
      <c r="B101" s="2">
        <f t="shared" si="2"/>
        <v>58.867762380491996</v>
      </c>
      <c r="C101" s="2">
        <f t="shared" si="3"/>
        <v>1.7250159736825439</v>
      </c>
      <c r="D101">
        <f>'raw-MPH'!H101</f>
        <v>70.291970802919707</v>
      </c>
      <c r="E101">
        <f>'raw-F'!G98</f>
        <v>70.738916256157637</v>
      </c>
      <c r="F101" s="2">
        <f>'raw-Range'!G101</f>
        <v>130.04926108374383</v>
      </c>
      <c r="G101" s="2"/>
    </row>
    <row r="102" spans="1:7" x14ac:dyDescent="0.3">
      <c r="A102">
        <f>'raw-MPH'!D102</f>
        <v>116.31477927063339</v>
      </c>
      <c r="B102" s="2">
        <f t="shared" si="2"/>
        <v>51.349325337331337</v>
      </c>
      <c r="C102" s="2">
        <f t="shared" si="3"/>
        <v>1.7413681298993473</v>
      </c>
      <c r="D102">
        <f>'raw-MPH'!H102</f>
        <v>80.583941605839414</v>
      </c>
      <c r="E102">
        <f>'raw-F'!G99</f>
        <v>70.738916256157637</v>
      </c>
      <c r="F102" s="2">
        <f>'raw-Range'!G102</f>
        <v>130.04926108374383</v>
      </c>
      <c r="G102" s="2"/>
    </row>
    <row r="103" spans="1:7" x14ac:dyDescent="0.3">
      <c r="A103">
        <f>'raw-MPH'!D103</f>
        <v>117.46641074856046</v>
      </c>
      <c r="B103" s="2">
        <f t="shared" si="2"/>
        <v>55.742040484182688</v>
      </c>
      <c r="C103" s="2">
        <f t="shared" si="3"/>
        <v>1.7556318313819392</v>
      </c>
      <c r="D103">
        <f>'raw-MPH'!H103</f>
        <v>74.233576642335763</v>
      </c>
      <c r="E103">
        <f>'raw-F'!G100</f>
        <v>70.738916256157637</v>
      </c>
      <c r="F103" s="2">
        <f>'raw-Range'!G103</f>
        <v>128.57142857142858</v>
      </c>
      <c r="G103" s="2"/>
    </row>
    <row r="104" spans="1:7" x14ac:dyDescent="0.3">
      <c r="A104">
        <f>'raw-MPH'!D104</f>
        <v>118.61804222648752</v>
      </c>
      <c r="B104" s="2">
        <f t="shared" si="2"/>
        <v>62.779241608431654</v>
      </c>
      <c r="C104" s="2">
        <f t="shared" si="3"/>
        <v>1.7711157315164345</v>
      </c>
      <c r="D104">
        <f>'raw-MPH'!H104</f>
        <v>65.912408759124091</v>
      </c>
      <c r="E104">
        <f>'raw-F'!G101</f>
        <v>70.738916256157637</v>
      </c>
      <c r="F104" s="2">
        <f>'raw-Range'!G104</f>
        <v>183.25123152709361</v>
      </c>
      <c r="G104" s="2"/>
    </row>
    <row r="105" spans="1:7" x14ac:dyDescent="0.3">
      <c r="A105" s="4">
        <f>'raw-MPH'!D105</f>
        <v>119.76967370441459</v>
      </c>
      <c r="B105" s="4">
        <f t="shared" si="2"/>
        <v>65.613026819923377</v>
      </c>
      <c r="C105" s="4">
        <f t="shared" si="3"/>
        <v>1.7885544097409989</v>
      </c>
      <c r="D105" s="4">
        <f>'raw-MPH'!H105</f>
        <v>63.065693430656935</v>
      </c>
      <c r="E105" s="4">
        <f>'raw-F'!G102</f>
        <v>71.605911330049267</v>
      </c>
      <c r="F105" s="4">
        <f>'raw-Range'!G105</f>
        <v>242.36453201970443</v>
      </c>
      <c r="G105" s="2"/>
    </row>
    <row r="106" spans="1:7" x14ac:dyDescent="0.3">
      <c r="A106" s="10">
        <f>'raw-MPH'!D106</f>
        <v>120.92130518234165</v>
      </c>
      <c r="B106" s="10">
        <f t="shared" si="2"/>
        <v>56.407617086978888</v>
      </c>
      <c r="C106" s="10">
        <f t="shared" si="3"/>
        <v>1.8067802505243109</v>
      </c>
      <c r="D106" s="10">
        <f>'raw-MPH'!H106</f>
        <v>73.357664233576642</v>
      </c>
      <c r="E106" s="10">
        <f>'raw-F'!G103</f>
        <v>71.605911330049267</v>
      </c>
      <c r="F106" s="10">
        <f>'raw-Range'!G106</f>
        <v>239.40886699507388</v>
      </c>
      <c r="G106" s="2"/>
    </row>
    <row r="107" spans="1:7" x14ac:dyDescent="0.3">
      <c r="A107">
        <f>'raw-MPH'!D107</f>
        <v>122.07293666026871</v>
      </c>
      <c r="B107" s="2">
        <f t="shared" si="2"/>
        <v>60.760616476327755</v>
      </c>
      <c r="C107" s="2">
        <f t="shared" si="3"/>
        <v>1.8224490330484717</v>
      </c>
      <c r="D107">
        <f>'raw-MPH'!H107</f>
        <v>68.102189781021892</v>
      </c>
      <c r="E107">
        <f>'raw-F'!G104</f>
        <v>71.605911330049267</v>
      </c>
      <c r="F107" s="2">
        <f>'raw-Range'!G107</f>
        <v>237.192118226601</v>
      </c>
      <c r="G107" s="2"/>
    </row>
    <row r="108" spans="1:7" x14ac:dyDescent="0.3">
      <c r="A108">
        <f>'raw-MPH'!D108</f>
        <v>123.22456813819578</v>
      </c>
      <c r="B108" s="2">
        <f t="shared" si="2"/>
        <v>62.159709618874764</v>
      </c>
      <c r="C108" s="2">
        <f t="shared" si="3"/>
        <v>1.8393269820696738</v>
      </c>
      <c r="D108">
        <f>'raw-MPH'!H108</f>
        <v>66.569343065693431</v>
      </c>
      <c r="E108">
        <f>'raw-F'!G105</f>
        <v>71.605911330049267</v>
      </c>
      <c r="F108" s="2">
        <f>'raw-Range'!G108</f>
        <v>236.45320197044336</v>
      </c>
      <c r="G108" s="2"/>
    </row>
    <row r="109" spans="1:7" x14ac:dyDescent="0.3">
      <c r="A109">
        <f>'raw-MPH'!D109</f>
        <v>124.37619961612285</v>
      </c>
      <c r="B109" s="2">
        <f t="shared" si="2"/>
        <v>67.973207640783926</v>
      </c>
      <c r="C109" s="2">
        <f t="shared" si="3"/>
        <v>1.8565935680749168</v>
      </c>
      <c r="D109">
        <f>'raw-MPH'!H109</f>
        <v>60.875912408759127</v>
      </c>
      <c r="E109">
        <f>'raw-F'!G106</f>
        <v>71.605911330049267</v>
      </c>
      <c r="F109" s="2">
        <f>'raw-Range'!G109</f>
        <v>236.45320197044336</v>
      </c>
      <c r="G109" s="2"/>
    </row>
    <row r="110" spans="1:7" x14ac:dyDescent="0.3">
      <c r="A110">
        <f>'raw-MPH'!D110</f>
        <v>125.5278310940499</v>
      </c>
      <c r="B110" s="2">
        <f t="shared" si="2"/>
        <v>66.772267576459114</v>
      </c>
      <c r="C110" s="2">
        <f t="shared" si="3"/>
        <v>1.8754750146418013</v>
      </c>
      <c r="D110">
        <f>'raw-MPH'!H110</f>
        <v>61.970802919708028</v>
      </c>
      <c r="E110">
        <f>'raw-F'!G107</f>
        <v>71.605911330049267</v>
      </c>
      <c r="F110" s="2">
        <f>'raw-Range'!G110</f>
        <v>234.97536945812809</v>
      </c>
      <c r="G110" s="2"/>
    </row>
    <row r="111" spans="1:7" x14ac:dyDescent="0.3">
      <c r="A111">
        <f>'raw-MPH'!D111</f>
        <v>126.67946257197697</v>
      </c>
      <c r="B111" s="2">
        <f t="shared" si="2"/>
        <v>66.071859175307438</v>
      </c>
      <c r="C111" s="2">
        <f t="shared" si="3"/>
        <v>1.8940228667463732</v>
      </c>
      <c r="D111">
        <f>'raw-MPH'!H111</f>
        <v>62.627737226277375</v>
      </c>
      <c r="E111">
        <f>'raw-F'!G108</f>
        <v>71.605911330049267</v>
      </c>
      <c r="F111" s="2">
        <f>'raw-Range'!G111</f>
        <v>232.75862068965517</v>
      </c>
      <c r="G111" s="2"/>
    </row>
    <row r="112" spans="1:7" x14ac:dyDescent="0.3">
      <c r="A112">
        <f>'raw-MPH'!D112</f>
        <v>127.83109404990402</v>
      </c>
      <c r="B112" s="2">
        <f t="shared" si="2"/>
        <v>74.104124408384024</v>
      </c>
      <c r="C112" s="2">
        <f t="shared" si="3"/>
        <v>1.9123761609617365</v>
      </c>
      <c r="D112">
        <f>'raw-MPH'!H112</f>
        <v>55.839416058394164</v>
      </c>
      <c r="E112">
        <f>'raw-F'!G109</f>
        <v>71.605911330049267</v>
      </c>
      <c r="F112" s="2">
        <f>'raw-Range'!G112</f>
        <v>232.01970443349754</v>
      </c>
      <c r="G112" s="2"/>
    </row>
    <row r="113" spans="1:9" x14ac:dyDescent="0.3">
      <c r="A113">
        <f>'raw-MPH'!D113</f>
        <v>128.98272552783109</v>
      </c>
      <c r="B113" s="2">
        <f t="shared" si="2"/>
        <v>65.385992125044737</v>
      </c>
      <c r="C113" s="2">
        <f t="shared" si="3"/>
        <v>1.9329606399640653</v>
      </c>
      <c r="D113">
        <f>'raw-MPH'!H113</f>
        <v>63.284671532846716</v>
      </c>
      <c r="E113">
        <f>'raw-F'!G110</f>
        <v>71.605911330049267</v>
      </c>
      <c r="F113" s="2">
        <f>'raw-Range'!G113</f>
        <v>230.54187192118226</v>
      </c>
      <c r="G113" s="2"/>
    </row>
    <row r="114" spans="1:9" x14ac:dyDescent="0.3">
      <c r="A114">
        <f>'raw-MPH'!D114</f>
        <v>130.13435700575815</v>
      </c>
      <c r="B114" s="2">
        <f t="shared" si="2"/>
        <v>69.472616632860039</v>
      </c>
      <c r="C114" s="2">
        <f t="shared" si="3"/>
        <v>1.9511234155543555</v>
      </c>
      <c r="D114">
        <f>'raw-MPH'!H114</f>
        <v>59.56204379562044</v>
      </c>
      <c r="E114">
        <f>'raw-F'!G111</f>
        <v>71.605911330049267</v>
      </c>
      <c r="F114" s="2">
        <f>'raw-Range'!G114</f>
        <v>229.06403940886699</v>
      </c>
      <c r="G114" s="2"/>
    </row>
    <row r="115" spans="1:9" x14ac:dyDescent="0.3">
      <c r="A115">
        <f>'raw-MPH'!D115</f>
        <v>131.28598848368523</v>
      </c>
      <c r="B115" s="2">
        <f t="shared" si="2"/>
        <v>67.009048667155781</v>
      </c>
      <c r="C115" s="2">
        <f t="shared" si="3"/>
        <v>1.9704213646190389</v>
      </c>
      <c r="D115">
        <f>'raw-MPH'!H115</f>
        <v>61.751824817518248</v>
      </c>
      <c r="E115">
        <f>'raw-F'!G112</f>
        <v>71.605911330049267</v>
      </c>
      <c r="F115" s="2">
        <f>'raw-Range'!G115</f>
        <v>227.58620689655172</v>
      </c>
      <c r="G115" s="2"/>
    </row>
    <row r="116" spans="1:9" x14ac:dyDescent="0.3">
      <c r="A116">
        <f>'raw-MPH'!D116</f>
        <v>132.43761996161228</v>
      </c>
      <c r="B116" s="2">
        <f t="shared" si="2"/>
        <v>68.21859828208639</v>
      </c>
      <c r="C116" s="2">
        <f t="shared" si="3"/>
        <v>1.9890349892488044</v>
      </c>
      <c r="D116">
        <f>'raw-MPH'!H116</f>
        <v>60.65693430656934</v>
      </c>
      <c r="E116">
        <f>'raw-F'!G113</f>
        <v>71.605911330049267</v>
      </c>
      <c r="F116" s="2">
        <f>'raw-Range'!G116</f>
        <v>226.84729064039408</v>
      </c>
      <c r="G116" s="2"/>
    </row>
    <row r="117" spans="1:9" x14ac:dyDescent="0.3">
      <c r="A117">
        <f>'raw-MPH'!D117</f>
        <v>133.58925143953934</v>
      </c>
      <c r="B117" s="2">
        <f t="shared" si="2"/>
        <v>66.071859175307438</v>
      </c>
      <c r="C117" s="2">
        <f t="shared" si="3"/>
        <v>2.0079845998827173</v>
      </c>
      <c r="D117">
        <f>'raw-MPH'!H117</f>
        <v>62.627737226277375</v>
      </c>
      <c r="E117">
        <f>'raw-F'!G114</f>
        <v>71.605911330049267</v>
      </c>
      <c r="F117" s="2">
        <f>'raw-Range'!G117</f>
        <v>225.3694581280788</v>
      </c>
      <c r="G117" s="2"/>
    </row>
    <row r="118" spans="1:9" x14ac:dyDescent="0.3">
      <c r="A118">
        <f>'raw-MPH'!D118</f>
        <v>134.74088291746642</v>
      </c>
      <c r="B118" s="2">
        <f t="shared" si="2"/>
        <v>66.071859175307438</v>
      </c>
      <c r="C118" s="2">
        <f t="shared" si="3"/>
        <v>2.0263378940980803</v>
      </c>
      <c r="D118">
        <f>'raw-MPH'!H118</f>
        <v>62.627737226277375</v>
      </c>
      <c r="E118">
        <f>'raw-F'!G115</f>
        <v>71.605911330049267</v>
      </c>
      <c r="F118" s="2">
        <f>'raw-Range'!G118</f>
        <v>224.6305418719212</v>
      </c>
      <c r="G118" s="2"/>
    </row>
    <row r="119" spans="1:9" x14ac:dyDescent="0.3">
      <c r="A119">
        <f>'raw-MPH'!D119</f>
        <v>135.89251439539348</v>
      </c>
      <c r="B119" s="2">
        <f t="shared" si="2"/>
        <v>66.303690260133081</v>
      </c>
      <c r="C119" s="2">
        <f t="shared" si="3"/>
        <v>2.0446911883134433</v>
      </c>
      <c r="D119">
        <f>'raw-MPH'!H119</f>
        <v>62.408759124087588</v>
      </c>
      <c r="E119">
        <f>'raw-F'!G116</f>
        <v>71.605911330049267</v>
      </c>
      <c r="F119" s="2">
        <f>'raw-Range'!G119</f>
        <v>221.67487684729065</v>
      </c>
      <c r="G119" s="2"/>
    </row>
    <row r="120" spans="1:9" x14ac:dyDescent="0.3">
      <c r="A120">
        <f>'raw-MPH'!D120</f>
        <v>137.04414587332053</v>
      </c>
      <c r="B120" s="2">
        <f t="shared" si="2"/>
        <v>66.303690260133081</v>
      </c>
      <c r="C120" s="2">
        <f t="shared" si="3"/>
        <v>2.0631088800523694</v>
      </c>
      <c r="D120">
        <f>'raw-MPH'!H120</f>
        <v>62.408759124087588</v>
      </c>
      <c r="E120">
        <f>'raw-F'!G117</f>
        <v>71.605911330049267</v>
      </c>
      <c r="F120" s="2">
        <f>'raw-Range'!G120</f>
        <v>221.67487684729065</v>
      </c>
      <c r="G120" s="2"/>
    </row>
    <row r="121" spans="1:9" x14ac:dyDescent="0.3">
      <c r="A121">
        <f>'raw-MPH'!D121</f>
        <v>138.19577735124761</v>
      </c>
      <c r="B121" s="2">
        <f t="shared" si="2"/>
        <v>66.071859175307438</v>
      </c>
      <c r="C121" s="2">
        <f t="shared" si="3"/>
        <v>2.0815265717912954</v>
      </c>
      <c r="D121">
        <f>'raw-MPH'!H121</f>
        <v>62.627737226277375</v>
      </c>
      <c r="E121">
        <f>'raw-F'!G118</f>
        <v>71.605911330049267</v>
      </c>
      <c r="F121" s="2">
        <f>'raw-Range'!G121</f>
        <v>220.19704433497537</v>
      </c>
      <c r="G121" s="2"/>
    </row>
    <row r="122" spans="1:9" x14ac:dyDescent="0.3">
      <c r="A122">
        <f>'raw-MPH'!D122</f>
        <v>139.34740882917467</v>
      </c>
      <c r="B122" s="2">
        <f t="shared" si="2"/>
        <v>66.071859175307438</v>
      </c>
      <c r="C122" s="2">
        <f t="shared" si="3"/>
        <v>2.0998798660066584</v>
      </c>
      <c r="D122">
        <f>'raw-MPH'!H122</f>
        <v>62.627737226277375</v>
      </c>
      <c r="E122">
        <f>'raw-F'!G119</f>
        <v>71.605911330049267</v>
      </c>
      <c r="F122" s="2">
        <f>'raw-Range'!G122</f>
        <v>218.7192118226601</v>
      </c>
      <c r="G122" s="2"/>
    </row>
    <row r="123" spans="1:9" x14ac:dyDescent="0.3">
      <c r="A123">
        <f>'raw-MPH'!D123</f>
        <v>140.49904030710172</v>
      </c>
      <c r="B123" s="2">
        <f t="shared" si="2"/>
        <v>66.071859175307438</v>
      </c>
      <c r="C123" s="2">
        <f t="shared" si="3"/>
        <v>2.1182331602220215</v>
      </c>
      <c r="D123">
        <f>'raw-MPH'!H123</f>
        <v>62.627737226277375</v>
      </c>
      <c r="E123">
        <f>'raw-F'!G120</f>
        <v>71.605911330049267</v>
      </c>
      <c r="F123" s="2">
        <f>'raw-Range'!G123</f>
        <v>217.24137931034483</v>
      </c>
      <c r="G123" s="2"/>
    </row>
    <row r="124" spans="1:9" x14ac:dyDescent="0.3">
      <c r="A124">
        <f>'raw-MPH'!D124</f>
        <v>141.65067178502878</v>
      </c>
      <c r="B124" s="2">
        <f t="shared" si="2"/>
        <v>66.071859175307438</v>
      </c>
      <c r="C124" s="2">
        <f t="shared" si="3"/>
        <v>2.1365864544373845</v>
      </c>
      <c r="D124">
        <f>'raw-MPH'!H124</f>
        <v>62.627737226277375</v>
      </c>
      <c r="E124">
        <f>'raw-F'!G121</f>
        <v>71.605911330049267</v>
      </c>
      <c r="F124" s="2">
        <f>'raw-Range'!G124</f>
        <v>215.76354679802955</v>
      </c>
      <c r="G124" s="2"/>
      <c r="H124" s="4" t="s">
        <v>25</v>
      </c>
    </row>
    <row r="125" spans="1:9" x14ac:dyDescent="0.3">
      <c r="A125">
        <f>'raw-MPH'!D125</f>
        <v>142.80230326295586</v>
      </c>
      <c r="B125" s="2">
        <f t="shared" si="2"/>
        <v>66.071859175307438</v>
      </c>
      <c r="C125" s="2">
        <f t="shared" si="3"/>
        <v>2.1549397486527475</v>
      </c>
      <c r="D125">
        <f>'raw-MPH'!H125</f>
        <v>62.627737226277375</v>
      </c>
      <c r="E125">
        <f>'raw-F'!G122</f>
        <v>71.605911330049267</v>
      </c>
      <c r="F125" s="2">
        <f>'raw-Range'!G125</f>
        <v>213.54679802955664</v>
      </c>
      <c r="G125" s="2"/>
      <c r="H125" s="2">
        <f>AVERAGE(D105:D280)</f>
        <v>60.971715328467205</v>
      </c>
      <c r="I125" t="s">
        <v>38</v>
      </c>
    </row>
    <row r="126" spans="1:9" x14ac:dyDescent="0.3">
      <c r="A126">
        <f>'raw-MPH'!D126</f>
        <v>143.95393474088291</v>
      </c>
      <c r="B126" s="2">
        <f t="shared" si="2"/>
        <v>66.071859175307438</v>
      </c>
      <c r="C126" s="2">
        <f t="shared" si="3"/>
        <v>2.1732930428681105</v>
      </c>
      <c r="D126">
        <f>'raw-MPH'!H126</f>
        <v>62.627737226277375</v>
      </c>
      <c r="E126">
        <f>'raw-F'!G123</f>
        <v>71.605911330049267</v>
      </c>
      <c r="F126" s="2">
        <f>'raw-Range'!G126</f>
        <v>213.54679802955664</v>
      </c>
      <c r="G126" s="2"/>
      <c r="H126">
        <f>(A281-A105)</f>
        <v>202.68714011516317</v>
      </c>
      <c r="I126" t="s">
        <v>86</v>
      </c>
    </row>
    <row r="127" spans="1:9" x14ac:dyDescent="0.3">
      <c r="A127">
        <f>'raw-MPH'!D127</f>
        <v>145.10556621880997</v>
      </c>
      <c r="B127" s="2">
        <f t="shared" si="2"/>
        <v>67.247515032519317</v>
      </c>
      <c r="C127" s="2">
        <f t="shared" si="3"/>
        <v>2.1916463370834736</v>
      </c>
      <c r="D127">
        <f>'raw-MPH'!H127</f>
        <v>61.532846715328468</v>
      </c>
      <c r="E127">
        <f>'raw-F'!G124</f>
        <v>71.605911330049267</v>
      </c>
      <c r="F127" s="2">
        <f>'raw-Range'!G127</f>
        <v>209.85221674876848</v>
      </c>
      <c r="G127" s="2"/>
      <c r="H127">
        <f>(C281-C105)</f>
        <v>3.3630051494325004</v>
      </c>
      <c r="I127" t="s">
        <v>11</v>
      </c>
    </row>
    <row r="128" spans="1:9" x14ac:dyDescent="0.3">
      <c r="A128">
        <f>'raw-MPH'!D128</f>
        <v>146.25719769673705</v>
      </c>
      <c r="B128" s="2">
        <f t="shared" si="2"/>
        <v>67.009048667155781</v>
      </c>
      <c r="C128" s="2">
        <f t="shared" si="3"/>
        <v>2.2103262023702843</v>
      </c>
      <c r="D128">
        <f>'raw-MPH'!H128</f>
        <v>61.751824817518248</v>
      </c>
      <c r="E128">
        <f>'raw-F'!G125</f>
        <v>71.605911330049267</v>
      </c>
      <c r="F128" s="2">
        <f>'raw-Range'!G128</f>
        <v>209.11330049261085</v>
      </c>
      <c r="G128" s="2"/>
      <c r="H128" s="2">
        <f>H126/H127</f>
        <v>60.269649051642453</v>
      </c>
      <c r="I128" t="s">
        <v>12</v>
      </c>
    </row>
    <row r="129" spans="1:9" x14ac:dyDescent="0.3">
      <c r="A129">
        <f>'raw-MPH'!D129</f>
        <v>147.40882917466411</v>
      </c>
      <c r="B129" s="2">
        <f t="shared" si="2"/>
        <v>67.247515032519317</v>
      </c>
      <c r="C129" s="2">
        <f t="shared" si="3"/>
        <v>2.2289398270000498</v>
      </c>
      <c r="D129">
        <f>'raw-MPH'!H129</f>
        <v>61.532846715328468</v>
      </c>
      <c r="E129">
        <f>'raw-F'!G126</f>
        <v>71.605911330049267</v>
      </c>
      <c r="F129" s="2">
        <f>'raw-Range'!G129</f>
        <v>209.11330049261085</v>
      </c>
      <c r="G129" s="2"/>
      <c r="H129">
        <f>A281-A277</f>
        <v>4.6065259117082746</v>
      </c>
      <c r="I129" t="s">
        <v>21</v>
      </c>
    </row>
    <row r="130" spans="1:9" x14ac:dyDescent="0.3">
      <c r="A130">
        <f>'raw-MPH'!D130</f>
        <v>148.56046065259116</v>
      </c>
      <c r="B130" s="2">
        <f t="shared" si="2"/>
        <v>67.009048667155781</v>
      </c>
      <c r="C130" s="2">
        <f t="shared" si="3"/>
        <v>2.2476196922868605</v>
      </c>
      <c r="D130">
        <f>'raw-MPH'!H130</f>
        <v>61.751824817518248</v>
      </c>
      <c r="E130">
        <f>'raw-F'!G127</f>
        <v>71.605911330049267</v>
      </c>
      <c r="F130" s="2">
        <f>'raw-Range'!G130</f>
        <v>206.1576354679803</v>
      </c>
      <c r="G130" s="2"/>
      <c r="H130">
        <f>H126-H129</f>
        <v>198.0806142034549</v>
      </c>
      <c r="I130" t="s">
        <v>22</v>
      </c>
    </row>
    <row r="131" spans="1:9" x14ac:dyDescent="0.3">
      <c r="A131">
        <f>'raw-MPH'!D131</f>
        <v>149.71209213051824</v>
      </c>
      <c r="B131" s="2">
        <f t="shared" ref="B131:B194" si="4">600/522/D131*60*60</f>
        <v>67.009048667155781</v>
      </c>
      <c r="C131" s="2">
        <f t="shared" si="3"/>
        <v>2.266233316916626</v>
      </c>
      <c r="D131">
        <f>'raw-MPH'!H131</f>
        <v>61.751824817518248</v>
      </c>
      <c r="E131">
        <f>'raw-F'!G128</f>
        <v>70.738916256157637</v>
      </c>
      <c r="F131" s="2">
        <f>'raw-Range'!G131</f>
        <v>206.1576354679803</v>
      </c>
      <c r="G131" s="2"/>
      <c r="H131">
        <f>F105/H130</f>
        <v>1.2235651277351356</v>
      </c>
      <c r="I131" t="s">
        <v>23</v>
      </c>
    </row>
    <row r="132" spans="1:9" x14ac:dyDescent="0.3">
      <c r="A132">
        <f>'raw-MPH'!D132</f>
        <v>150.8637236084453</v>
      </c>
      <c r="B132" s="2">
        <f t="shared" si="4"/>
        <v>67.247515032519317</v>
      </c>
      <c r="C132" s="2">
        <f t="shared" si="3"/>
        <v>2.2848469415463915</v>
      </c>
      <c r="D132">
        <f>'raw-MPH'!H132</f>
        <v>61.532846715328468</v>
      </c>
      <c r="E132">
        <f>'raw-F'!G129</f>
        <v>70.738916256157637</v>
      </c>
      <c r="F132" s="2">
        <f>'raw-Range'!G132</f>
        <v>204.67980295566502</v>
      </c>
      <c r="G132" s="2"/>
    </row>
    <row r="133" spans="1:9" x14ac:dyDescent="0.3">
      <c r="A133">
        <f>'raw-MPH'!D133</f>
        <v>152.01535508637235</v>
      </c>
      <c r="B133" s="2">
        <f t="shared" si="4"/>
        <v>67.009048667155781</v>
      </c>
      <c r="C133" s="2">
        <f t="shared" si="3"/>
        <v>2.3035268068332022</v>
      </c>
      <c r="D133">
        <f>'raw-MPH'!H133</f>
        <v>61.751824817518248</v>
      </c>
      <c r="E133">
        <f>'raw-F'!G130</f>
        <v>70.738916256157637</v>
      </c>
      <c r="F133" s="2">
        <f>'raw-Range'!G133</f>
        <v>202.46305418719211</v>
      </c>
      <c r="G133" s="2"/>
    </row>
    <row r="134" spans="1:9" x14ac:dyDescent="0.3">
      <c r="A134">
        <f>'raw-MPH'!D134</f>
        <v>153.16698656429944</v>
      </c>
      <c r="B134" s="2">
        <f t="shared" si="4"/>
        <v>67.009048667155781</v>
      </c>
      <c r="C134" s="2">
        <f t="shared" si="3"/>
        <v>2.3221404314629677</v>
      </c>
      <c r="D134">
        <f>'raw-MPH'!H134</f>
        <v>61.751824817518248</v>
      </c>
      <c r="E134">
        <f>'raw-F'!G131</f>
        <v>70.738916256157637</v>
      </c>
      <c r="F134" s="2">
        <f>'raw-Range'!G134</f>
        <v>202.46305418719211</v>
      </c>
      <c r="G134" s="2"/>
    </row>
    <row r="135" spans="1:9" x14ac:dyDescent="0.3">
      <c r="A135">
        <f>'raw-MPH'!D135</f>
        <v>154.31861804222649</v>
      </c>
      <c r="B135" s="2">
        <f t="shared" si="4"/>
        <v>68.21859828208639</v>
      </c>
      <c r="C135" s="2">
        <f t="shared" ref="C135:C198" si="5">C134+B134/60/60</f>
        <v>2.3407540560927331</v>
      </c>
      <c r="D135">
        <f>'raw-MPH'!H135</f>
        <v>60.65693430656934</v>
      </c>
      <c r="E135">
        <f>'raw-F'!G132</f>
        <v>71.605911330049267</v>
      </c>
      <c r="F135" s="2">
        <f>'raw-Range'!G135</f>
        <v>198.76847290640393</v>
      </c>
      <c r="G135" s="2"/>
    </row>
    <row r="136" spans="1:9" x14ac:dyDescent="0.3">
      <c r="A136">
        <f>'raw-MPH'!D136</f>
        <v>155.47024952015354</v>
      </c>
      <c r="B136" s="2">
        <f t="shared" si="4"/>
        <v>68.465767116441782</v>
      </c>
      <c r="C136" s="2">
        <f t="shared" si="5"/>
        <v>2.359703666726646</v>
      </c>
      <c r="D136">
        <f>'raw-MPH'!H136</f>
        <v>60.43795620437956</v>
      </c>
      <c r="E136">
        <f>'raw-F'!G133</f>
        <v>71.605911330049267</v>
      </c>
      <c r="F136" s="2">
        <f>'raw-Range'!G136</f>
        <v>198.76847290640393</v>
      </c>
      <c r="G136" s="2"/>
    </row>
    <row r="137" spans="1:9" x14ac:dyDescent="0.3">
      <c r="A137">
        <f>'raw-MPH'!D137</f>
        <v>156.62188099808063</v>
      </c>
      <c r="B137" s="2">
        <f t="shared" si="4"/>
        <v>68.465767116441782</v>
      </c>
      <c r="C137" s="2">
        <f t="shared" si="5"/>
        <v>2.3787219353701019</v>
      </c>
      <c r="D137">
        <f>'raw-MPH'!H137</f>
        <v>60.43795620437956</v>
      </c>
      <c r="E137">
        <f>'raw-F'!G134</f>
        <v>71.605911330049267</v>
      </c>
      <c r="F137" s="2">
        <f>'raw-Range'!G137</f>
        <v>196.55172413793105</v>
      </c>
      <c r="G137" s="2"/>
    </row>
    <row r="138" spans="1:9" x14ac:dyDescent="0.3">
      <c r="A138">
        <f>'raw-MPH'!D138</f>
        <v>157.77351247600768</v>
      </c>
      <c r="B138" s="2">
        <f t="shared" si="4"/>
        <v>68.21859828208639</v>
      </c>
      <c r="C138" s="2">
        <f t="shared" si="5"/>
        <v>2.3977402040135578</v>
      </c>
      <c r="D138">
        <f>'raw-MPH'!H138</f>
        <v>60.65693430656934</v>
      </c>
      <c r="E138">
        <f>'raw-F'!G135</f>
        <v>71.605911330049267</v>
      </c>
      <c r="F138" s="2">
        <f>'raw-Range'!G138</f>
        <v>196.55172413793105</v>
      </c>
      <c r="G138" s="2"/>
    </row>
    <row r="139" spans="1:9" x14ac:dyDescent="0.3">
      <c r="A139">
        <f>'raw-MPH'!D139</f>
        <v>158.92514395393474</v>
      </c>
      <c r="B139" s="2">
        <f t="shared" si="4"/>
        <v>68.21859828208639</v>
      </c>
      <c r="C139" s="2">
        <f t="shared" si="5"/>
        <v>2.4166898146474707</v>
      </c>
      <c r="D139">
        <f>'raw-MPH'!H139</f>
        <v>60.65693430656934</v>
      </c>
      <c r="E139">
        <f>'raw-F'!G136</f>
        <v>71.605911330049267</v>
      </c>
      <c r="F139" s="2">
        <f>'raw-Range'!G139</f>
        <v>195.07389162561577</v>
      </c>
      <c r="G139" s="2"/>
    </row>
    <row r="140" spans="1:9" x14ac:dyDescent="0.3">
      <c r="A140">
        <f>'raw-MPH'!D140</f>
        <v>160.07677543186179</v>
      </c>
      <c r="B140" s="2">
        <f t="shared" si="4"/>
        <v>68.465767116441782</v>
      </c>
      <c r="C140" s="2">
        <f t="shared" si="5"/>
        <v>2.4356394252813836</v>
      </c>
      <c r="D140">
        <f>'raw-MPH'!H140</f>
        <v>60.43795620437956</v>
      </c>
      <c r="E140">
        <f>'raw-F'!G137</f>
        <v>71.605911330049267</v>
      </c>
      <c r="F140" s="2">
        <f>'raw-Range'!G140</f>
        <v>192.11822660098522</v>
      </c>
      <c r="G140" s="2"/>
    </row>
    <row r="141" spans="1:9" x14ac:dyDescent="0.3">
      <c r="A141">
        <f>'raw-MPH'!D141</f>
        <v>161.22840690978887</v>
      </c>
      <c r="B141" s="2">
        <f t="shared" si="4"/>
        <v>68.21859828208639</v>
      </c>
      <c r="C141" s="2">
        <f t="shared" si="5"/>
        <v>2.4546576939248395</v>
      </c>
      <c r="D141">
        <f>'raw-MPH'!H141</f>
        <v>60.65693430656934</v>
      </c>
      <c r="E141">
        <f>'raw-F'!G138</f>
        <v>71.605911330049267</v>
      </c>
      <c r="F141" s="2">
        <f>'raw-Range'!G141</f>
        <v>191.37931034482759</v>
      </c>
      <c r="G141" s="2"/>
    </row>
    <row r="142" spans="1:9" x14ac:dyDescent="0.3">
      <c r="A142">
        <f>'raw-MPH'!D142</f>
        <v>162.38003838771593</v>
      </c>
      <c r="B142" s="2">
        <f t="shared" si="4"/>
        <v>68.21859828208639</v>
      </c>
      <c r="C142" s="2">
        <f t="shared" si="5"/>
        <v>2.4736073045587523</v>
      </c>
      <c r="D142">
        <f>'raw-MPH'!H142</f>
        <v>60.65693430656934</v>
      </c>
      <c r="E142">
        <f>'raw-F'!G139</f>
        <v>71.605911330049267</v>
      </c>
      <c r="F142" s="2">
        <f>'raw-Range'!G142</f>
        <v>189.16256157635468</v>
      </c>
      <c r="G142" s="2"/>
    </row>
    <row r="143" spans="1:9" x14ac:dyDescent="0.3">
      <c r="A143">
        <f>'raw-MPH'!D143</f>
        <v>163.53166986564298</v>
      </c>
      <c r="B143" s="2">
        <f t="shared" si="4"/>
        <v>68.21859828208639</v>
      </c>
      <c r="C143" s="2">
        <f t="shared" si="5"/>
        <v>2.4925569151926652</v>
      </c>
      <c r="D143">
        <f>'raw-MPH'!H143</f>
        <v>60.65693430656934</v>
      </c>
      <c r="E143">
        <f>'raw-F'!G140</f>
        <v>72.512315270935957</v>
      </c>
      <c r="F143" s="2">
        <f>'raw-Range'!G143</f>
        <v>189.16256157635468</v>
      </c>
      <c r="G143" s="2"/>
    </row>
    <row r="144" spans="1:9" x14ac:dyDescent="0.3">
      <c r="A144">
        <f>'raw-MPH'!D144</f>
        <v>164.68330134357007</v>
      </c>
      <c r="B144" s="2">
        <f t="shared" si="4"/>
        <v>68.714733542319735</v>
      </c>
      <c r="C144" s="2">
        <f t="shared" si="5"/>
        <v>2.5115065258265781</v>
      </c>
      <c r="D144">
        <f>'raw-MPH'!H144</f>
        <v>60.21897810218978</v>
      </c>
      <c r="E144">
        <f>'raw-F'!G141</f>
        <v>72.512315270935957</v>
      </c>
      <c r="F144" s="2">
        <f>'raw-Range'!G144</f>
        <v>186.94581280788177</v>
      </c>
      <c r="G144" s="2"/>
    </row>
    <row r="145" spans="1:7" x14ac:dyDescent="0.3">
      <c r="A145">
        <f>'raw-MPH'!D145</f>
        <v>165.83493282149712</v>
      </c>
      <c r="B145" s="2">
        <f t="shared" si="4"/>
        <v>68.21859828208639</v>
      </c>
      <c r="C145" s="2">
        <f t="shared" si="5"/>
        <v>2.5305939518105558</v>
      </c>
      <c r="D145">
        <f>'raw-MPH'!H145</f>
        <v>60.65693430656934</v>
      </c>
      <c r="E145">
        <f>'raw-F'!G142</f>
        <v>72.512315270935957</v>
      </c>
      <c r="F145" s="2">
        <f>'raw-Range'!G145</f>
        <v>186.94581280788177</v>
      </c>
      <c r="G145" s="2"/>
    </row>
    <row r="146" spans="1:7" x14ac:dyDescent="0.3">
      <c r="A146">
        <f>'raw-MPH'!D146</f>
        <v>166.98656429942417</v>
      </c>
      <c r="B146" s="2">
        <f t="shared" si="4"/>
        <v>68.21859828208639</v>
      </c>
      <c r="C146" s="2">
        <f t="shared" si="5"/>
        <v>2.5495435624444687</v>
      </c>
      <c r="D146">
        <f>'raw-MPH'!H146</f>
        <v>60.65693430656934</v>
      </c>
      <c r="E146">
        <f>'raw-F'!G143</f>
        <v>72.512315270935957</v>
      </c>
      <c r="F146" s="2">
        <f>'raw-Range'!G146</f>
        <v>183.99014778325125</v>
      </c>
      <c r="G146" s="2"/>
    </row>
    <row r="147" spans="1:7" x14ac:dyDescent="0.3">
      <c r="A147">
        <f>'raw-MPH'!D147</f>
        <v>168.13819577735126</v>
      </c>
      <c r="B147" s="2">
        <f t="shared" si="4"/>
        <v>68.465767116441782</v>
      </c>
      <c r="C147" s="2">
        <f t="shared" si="5"/>
        <v>2.5684931730783815</v>
      </c>
      <c r="D147">
        <f>'raw-MPH'!H147</f>
        <v>60.43795620437956</v>
      </c>
      <c r="E147">
        <f>'raw-F'!G144</f>
        <v>72.512315270935957</v>
      </c>
      <c r="F147" s="2">
        <f>'raw-Range'!G147</f>
        <v>183.99014778325125</v>
      </c>
      <c r="G147" s="2"/>
    </row>
    <row r="148" spans="1:7" x14ac:dyDescent="0.3">
      <c r="A148">
        <f>'raw-MPH'!D148</f>
        <v>169.28982725527831</v>
      </c>
      <c r="B148" s="2">
        <f t="shared" si="4"/>
        <v>68.465767116441782</v>
      </c>
      <c r="C148" s="2">
        <f t="shared" si="5"/>
        <v>2.5875114417218374</v>
      </c>
      <c r="D148">
        <f>'raw-MPH'!H148</f>
        <v>60.43795620437956</v>
      </c>
      <c r="E148">
        <f>'raw-F'!G145</f>
        <v>72.512315270935957</v>
      </c>
      <c r="F148" s="2">
        <f>'raw-Range'!G148</f>
        <v>181.0344827586207</v>
      </c>
      <c r="G148" s="2"/>
    </row>
    <row r="149" spans="1:7" x14ac:dyDescent="0.3">
      <c r="A149">
        <f>'raw-MPH'!D149</f>
        <v>170.44145873320537</v>
      </c>
      <c r="B149" s="2">
        <f t="shared" si="4"/>
        <v>68.21859828208639</v>
      </c>
      <c r="C149" s="2">
        <f t="shared" si="5"/>
        <v>2.6065297103652934</v>
      </c>
      <c r="D149">
        <f>'raw-MPH'!H149</f>
        <v>60.65693430656934</v>
      </c>
      <c r="E149">
        <f>'raw-F'!G146</f>
        <v>73.418719211822662</v>
      </c>
      <c r="F149" s="2">
        <f>'raw-Range'!G149</f>
        <v>180.29556650246306</v>
      </c>
      <c r="G149" s="2"/>
    </row>
    <row r="150" spans="1:7" x14ac:dyDescent="0.3">
      <c r="A150">
        <f>'raw-MPH'!D150</f>
        <v>171.59309021113245</v>
      </c>
      <c r="B150" s="2">
        <f t="shared" si="4"/>
        <v>68.21859828208639</v>
      </c>
      <c r="C150" s="2">
        <f t="shared" si="5"/>
        <v>2.6254793209992062</v>
      </c>
      <c r="D150">
        <f>'raw-MPH'!H150</f>
        <v>60.65693430656934</v>
      </c>
      <c r="E150">
        <f>'raw-F'!G147</f>
        <v>71.605911330049267</v>
      </c>
      <c r="F150" s="2">
        <f>'raw-Range'!G150</f>
        <v>178.07881773399015</v>
      </c>
      <c r="G150" s="2"/>
    </row>
    <row r="151" spans="1:7" x14ac:dyDescent="0.3">
      <c r="A151">
        <f>'raw-MPH'!D151</f>
        <v>172.7447216890595</v>
      </c>
      <c r="B151" s="2">
        <f t="shared" si="4"/>
        <v>68.465767116441782</v>
      </c>
      <c r="C151" s="2">
        <f t="shared" si="5"/>
        <v>2.6444289316331191</v>
      </c>
      <c r="D151">
        <f>'raw-MPH'!H151</f>
        <v>60.43795620437956</v>
      </c>
      <c r="E151">
        <f>'raw-F'!G148</f>
        <v>71.605911330049267</v>
      </c>
      <c r="F151" s="2">
        <f>'raw-Range'!G151</f>
        <v>178.07881773399015</v>
      </c>
      <c r="G151" s="2"/>
    </row>
    <row r="152" spans="1:7" x14ac:dyDescent="0.3">
      <c r="A152">
        <f>'raw-MPH'!D152</f>
        <v>173.89635316698656</v>
      </c>
      <c r="B152" s="2">
        <f t="shared" si="4"/>
        <v>68.21859828208639</v>
      </c>
      <c r="C152" s="2">
        <f t="shared" si="5"/>
        <v>2.663447200276575</v>
      </c>
      <c r="D152">
        <f>'raw-MPH'!H152</f>
        <v>60.65693430656934</v>
      </c>
      <c r="E152">
        <f>'raw-F'!G149</f>
        <v>71.605911330049267</v>
      </c>
      <c r="F152" s="2">
        <f>'raw-Range'!G152</f>
        <v>176.60098522167488</v>
      </c>
      <c r="G152" s="2"/>
    </row>
    <row r="153" spans="1:7" x14ac:dyDescent="0.3">
      <c r="A153">
        <f>'raw-MPH'!D153</f>
        <v>175.04798464491364</v>
      </c>
      <c r="B153" s="2">
        <f t="shared" si="4"/>
        <v>68.21859828208639</v>
      </c>
      <c r="C153" s="2">
        <f t="shared" si="5"/>
        <v>2.6823968109104879</v>
      </c>
      <c r="D153">
        <f>'raw-MPH'!H153</f>
        <v>60.65693430656934</v>
      </c>
      <c r="E153">
        <f>'raw-F'!G150</f>
        <v>71.605911330049267</v>
      </c>
      <c r="F153" s="2">
        <f>'raw-Range'!G153</f>
        <v>174.38423645320196</v>
      </c>
      <c r="G153" s="2"/>
    </row>
    <row r="154" spans="1:7" x14ac:dyDescent="0.3">
      <c r="A154">
        <f>'raw-MPH'!D154</f>
        <v>176.19961612284069</v>
      </c>
      <c r="B154" s="2">
        <f t="shared" si="4"/>
        <v>68.465767116441782</v>
      </c>
      <c r="C154" s="2">
        <f t="shared" si="5"/>
        <v>2.7013464215444007</v>
      </c>
      <c r="D154">
        <f>'raw-MPH'!H154</f>
        <v>60.43795620437956</v>
      </c>
      <c r="E154">
        <f>'raw-F'!G151</f>
        <v>71.605911330049267</v>
      </c>
      <c r="F154" s="2">
        <f>'raw-Range'!G154</f>
        <v>174.38423645320196</v>
      </c>
      <c r="G154" s="2"/>
    </row>
    <row r="155" spans="1:7" x14ac:dyDescent="0.3">
      <c r="A155">
        <f>'raw-MPH'!D155</f>
        <v>177.35124760076775</v>
      </c>
      <c r="B155" s="2">
        <f t="shared" si="4"/>
        <v>68.465767116441782</v>
      </c>
      <c r="C155" s="2">
        <f t="shared" si="5"/>
        <v>2.7203646901878566</v>
      </c>
      <c r="D155">
        <f>'raw-MPH'!H155</f>
        <v>60.43795620437956</v>
      </c>
      <c r="E155">
        <f>'raw-F'!G152</f>
        <v>71.605911330049267</v>
      </c>
      <c r="F155" s="2">
        <f>'raw-Range'!G155</f>
        <v>172.16748768472905</v>
      </c>
      <c r="G155" s="2"/>
    </row>
    <row r="156" spans="1:7" x14ac:dyDescent="0.3">
      <c r="A156">
        <f>'raw-MPH'!D156</f>
        <v>178.5028790786948</v>
      </c>
      <c r="B156" s="2">
        <f t="shared" si="4"/>
        <v>68.21859828208639</v>
      </c>
      <c r="C156" s="2">
        <f t="shared" si="5"/>
        <v>2.7393829588313126</v>
      </c>
      <c r="D156">
        <f>'raw-MPH'!H156</f>
        <v>60.65693430656934</v>
      </c>
      <c r="E156">
        <f>'raw-F'!G153</f>
        <v>72.512315270935957</v>
      </c>
      <c r="F156" s="2">
        <f>'raw-Range'!G156</f>
        <v>170.68965517241378</v>
      </c>
      <c r="G156" s="2"/>
    </row>
    <row r="157" spans="1:7" x14ac:dyDescent="0.3">
      <c r="A157">
        <f>'raw-MPH'!D157</f>
        <v>179.65451055662189</v>
      </c>
      <c r="B157" s="2">
        <f t="shared" si="4"/>
        <v>70.773601963063399</v>
      </c>
      <c r="C157" s="2">
        <f t="shared" si="5"/>
        <v>2.7583325694652254</v>
      </c>
      <c r="D157">
        <f>'raw-MPH'!H157</f>
        <v>58.467153284671532</v>
      </c>
      <c r="E157">
        <f>'raw-F'!G154</f>
        <v>72.512315270935957</v>
      </c>
      <c r="F157" s="2">
        <f>'raw-Range'!G157</f>
        <v>169.21182266009853</v>
      </c>
      <c r="G157" s="2"/>
    </row>
    <row r="158" spans="1:7" x14ac:dyDescent="0.3">
      <c r="A158">
        <f>'raw-MPH'!D158</f>
        <v>180.80614203454894</v>
      </c>
      <c r="B158" s="2">
        <f t="shared" si="4"/>
        <v>70.509521358723617</v>
      </c>
      <c r="C158" s="2">
        <f t="shared" si="5"/>
        <v>2.777991903343854</v>
      </c>
      <c r="D158">
        <f>'raw-MPH'!H158</f>
        <v>58.686131386861312</v>
      </c>
      <c r="E158">
        <f>'raw-F'!G155</f>
        <v>72.512315270935957</v>
      </c>
      <c r="F158" s="2">
        <f>'raw-Range'!G158</f>
        <v>169.21182266009853</v>
      </c>
      <c r="G158" s="2"/>
    </row>
    <row r="159" spans="1:7" x14ac:dyDescent="0.3">
      <c r="A159">
        <f>'raw-MPH'!D159</f>
        <v>181.957773512476</v>
      </c>
      <c r="B159" s="2">
        <f t="shared" si="4"/>
        <v>70.509521358723617</v>
      </c>
      <c r="C159" s="2">
        <f t="shared" si="5"/>
        <v>2.7975778814990551</v>
      </c>
      <c r="D159">
        <f>'raw-MPH'!H159</f>
        <v>58.686131386861312</v>
      </c>
      <c r="E159">
        <f>'raw-F'!G156</f>
        <v>72.512315270935957</v>
      </c>
      <c r="F159" s="2">
        <f>'raw-Range'!G159</f>
        <v>166.25615763546799</v>
      </c>
      <c r="G159" s="2"/>
    </row>
    <row r="160" spans="1:7" x14ac:dyDescent="0.3">
      <c r="A160">
        <f>'raw-MPH'!D160</f>
        <v>183.10940499040308</v>
      </c>
      <c r="B160" s="2">
        <f t="shared" si="4"/>
        <v>70.773601963063399</v>
      </c>
      <c r="C160" s="2">
        <f t="shared" si="5"/>
        <v>2.8171638596542561</v>
      </c>
      <c r="D160">
        <f>'raw-MPH'!H160</f>
        <v>58.467153284671532</v>
      </c>
      <c r="E160">
        <f>'raw-F'!G157</f>
        <v>72.512315270935957</v>
      </c>
      <c r="F160" s="2">
        <f>'raw-Range'!G160</f>
        <v>165.51724137931035</v>
      </c>
      <c r="G160" s="2"/>
    </row>
    <row r="161" spans="1:7" x14ac:dyDescent="0.3">
      <c r="A161">
        <f>'raw-MPH'!D161</f>
        <v>184.26103646833013</v>
      </c>
      <c r="B161" s="2">
        <f t="shared" si="4"/>
        <v>69.472616632860039</v>
      </c>
      <c r="C161" s="2">
        <f t="shared" si="5"/>
        <v>2.8368231935328847</v>
      </c>
      <c r="D161">
        <f>'raw-MPH'!H161</f>
        <v>59.56204379562044</v>
      </c>
      <c r="E161">
        <f>'raw-F'!G158</f>
        <v>72.512315270935957</v>
      </c>
      <c r="F161" s="2">
        <f>'raw-Range'!G161</f>
        <v>164.77832512315271</v>
      </c>
      <c r="G161" s="2"/>
    </row>
    <row r="162" spans="1:7" x14ac:dyDescent="0.3">
      <c r="A162">
        <f>'raw-MPH'!D162</f>
        <v>185.41266794625719</v>
      </c>
      <c r="B162" s="2">
        <f t="shared" si="4"/>
        <v>69.218138183655427</v>
      </c>
      <c r="C162" s="2">
        <f t="shared" si="5"/>
        <v>2.8561211425975679</v>
      </c>
      <c r="D162">
        <f>'raw-MPH'!H162</f>
        <v>59.78102189781022</v>
      </c>
      <c r="E162">
        <f>'raw-F'!G159</f>
        <v>72.512315270935957</v>
      </c>
      <c r="F162" s="2">
        <f>'raw-Range'!G162</f>
        <v>163.30049261083744</v>
      </c>
      <c r="G162" s="2"/>
    </row>
    <row r="163" spans="1:7" x14ac:dyDescent="0.3">
      <c r="A163">
        <f>'raw-MPH'!D163</f>
        <v>186.56429942418427</v>
      </c>
      <c r="B163" s="2">
        <f t="shared" si="4"/>
        <v>69.472616632860039</v>
      </c>
      <c r="C163" s="2">
        <f t="shared" si="5"/>
        <v>2.8753484032041388</v>
      </c>
      <c r="D163">
        <f>'raw-MPH'!H163</f>
        <v>59.56204379562044</v>
      </c>
      <c r="E163">
        <f>'raw-F'!G160</f>
        <v>72.512315270935957</v>
      </c>
      <c r="F163" s="2">
        <f>'raw-Range'!G163</f>
        <v>161.82266009852216</v>
      </c>
      <c r="G163" s="2"/>
    </row>
    <row r="164" spans="1:7" x14ac:dyDescent="0.3">
      <c r="A164">
        <f>'raw-MPH'!D164</f>
        <v>187.71593090211132</v>
      </c>
      <c r="B164" s="2">
        <f t="shared" si="4"/>
        <v>69.472616632860039</v>
      </c>
      <c r="C164" s="2">
        <f t="shared" si="5"/>
        <v>2.8946463522688219</v>
      </c>
      <c r="D164">
        <f>'raw-MPH'!H164</f>
        <v>59.56204379562044</v>
      </c>
      <c r="E164">
        <f>'raw-F'!G161</f>
        <v>72.512315270935957</v>
      </c>
      <c r="F164" s="2">
        <f>'raw-Range'!G164</f>
        <v>160.34482758620689</v>
      </c>
      <c r="G164" s="2"/>
    </row>
    <row r="165" spans="1:7" x14ac:dyDescent="0.3">
      <c r="A165">
        <f>'raw-MPH'!D165</f>
        <v>188.86756238003838</v>
      </c>
      <c r="B165" s="2">
        <f t="shared" si="4"/>
        <v>69.472616632860039</v>
      </c>
      <c r="C165" s="2">
        <f t="shared" si="5"/>
        <v>2.9139443013335051</v>
      </c>
      <c r="D165">
        <f>'raw-MPH'!H165</f>
        <v>59.56204379562044</v>
      </c>
      <c r="E165">
        <f>'raw-F'!G162</f>
        <v>72.512315270935957</v>
      </c>
      <c r="F165" s="2">
        <f>'raw-Range'!G165</f>
        <v>158.12807881773398</v>
      </c>
      <c r="G165" s="2"/>
    </row>
    <row r="166" spans="1:7" x14ac:dyDescent="0.3">
      <c r="A166">
        <f>'raw-MPH'!D166</f>
        <v>190.01919385796546</v>
      </c>
      <c r="B166" s="2">
        <f t="shared" si="4"/>
        <v>70.773601963063399</v>
      </c>
      <c r="C166" s="2">
        <f t="shared" si="5"/>
        <v>2.9332422503981883</v>
      </c>
      <c r="D166">
        <f>'raw-MPH'!H166</f>
        <v>58.467153284671532</v>
      </c>
      <c r="E166">
        <f>'raw-F'!G163</f>
        <v>72.512315270935957</v>
      </c>
      <c r="F166" s="2">
        <f>'raw-Range'!G166</f>
        <v>157.38916256157634</v>
      </c>
      <c r="G166" s="2"/>
    </row>
    <row r="167" spans="1:7" x14ac:dyDescent="0.3">
      <c r="A167">
        <f>'raw-MPH'!D167</f>
        <v>191.17082533589252</v>
      </c>
      <c r="B167" s="2">
        <f t="shared" si="4"/>
        <v>68.21859828208639</v>
      </c>
      <c r="C167" s="2">
        <f t="shared" si="5"/>
        <v>2.9529015842768169</v>
      </c>
      <c r="D167">
        <f>'raw-MPH'!H167</f>
        <v>60.65693430656934</v>
      </c>
      <c r="E167">
        <f>'raw-F'!G164</f>
        <v>72.512315270935957</v>
      </c>
      <c r="F167" s="2">
        <f>'raw-Range'!G167</f>
        <v>155.9113300492611</v>
      </c>
      <c r="G167" s="2"/>
    </row>
    <row r="168" spans="1:7" x14ac:dyDescent="0.3">
      <c r="A168">
        <f>'raw-MPH'!D168</f>
        <v>192.32245681381957</v>
      </c>
      <c r="B168" s="2">
        <f t="shared" si="4"/>
        <v>68.465767116441782</v>
      </c>
      <c r="C168" s="2">
        <f t="shared" si="5"/>
        <v>2.9718511949107298</v>
      </c>
      <c r="D168">
        <f>'raw-MPH'!H168</f>
        <v>60.43795620437956</v>
      </c>
      <c r="E168">
        <f>'raw-F'!G165</f>
        <v>73.418719211822662</v>
      </c>
      <c r="F168" s="2">
        <f>'raw-Range'!G168</f>
        <v>153.69458128078819</v>
      </c>
      <c r="G168" s="2"/>
    </row>
    <row r="169" spans="1:7" x14ac:dyDescent="0.3">
      <c r="A169">
        <f>'raw-MPH'!D169</f>
        <v>193.47408829174665</v>
      </c>
      <c r="B169" s="2">
        <f t="shared" si="4"/>
        <v>69.218138183655427</v>
      </c>
      <c r="C169" s="2">
        <f t="shared" si="5"/>
        <v>2.9908694635541857</v>
      </c>
      <c r="D169">
        <f>'raw-MPH'!H169</f>
        <v>59.78102189781022</v>
      </c>
      <c r="E169">
        <f>'raw-F'!G166</f>
        <v>73.418719211822662</v>
      </c>
      <c r="F169" s="2">
        <f>'raw-Range'!G169</f>
        <v>153.69458128078819</v>
      </c>
      <c r="G169" s="2"/>
    </row>
    <row r="170" spans="1:7" x14ac:dyDescent="0.3">
      <c r="A170">
        <f>'raw-MPH'!D170</f>
        <v>194.62571976967371</v>
      </c>
      <c r="B170" s="2">
        <f t="shared" si="4"/>
        <v>70.247404178951413</v>
      </c>
      <c r="C170" s="2">
        <f t="shared" si="5"/>
        <v>3.0100967241607566</v>
      </c>
      <c r="D170">
        <f>'raw-MPH'!H170</f>
        <v>58.905109489051092</v>
      </c>
      <c r="E170">
        <f>'raw-F'!G167</f>
        <v>73.418719211822662</v>
      </c>
      <c r="F170" s="2">
        <f>'raw-Range'!G170</f>
        <v>151.47783251231527</v>
      </c>
      <c r="G170" s="2"/>
    </row>
    <row r="171" spans="1:7" x14ac:dyDescent="0.3">
      <c r="A171">
        <f>'raw-MPH'!D171</f>
        <v>195.77735124760076</v>
      </c>
      <c r="B171" s="2">
        <f t="shared" si="4"/>
        <v>70.509521358723617</v>
      </c>
      <c r="C171" s="2">
        <f t="shared" si="5"/>
        <v>3.029609891988243</v>
      </c>
      <c r="D171">
        <f>'raw-MPH'!H171</f>
        <v>58.686131386861312</v>
      </c>
      <c r="E171">
        <f>'raw-F'!G168</f>
        <v>73.418719211822662</v>
      </c>
      <c r="F171" s="2">
        <f>'raw-Range'!G171</f>
        <v>150.73891625615764</v>
      </c>
      <c r="G171" s="2"/>
    </row>
    <row r="172" spans="1:7" x14ac:dyDescent="0.3">
      <c r="A172">
        <f>'raw-MPH'!D172</f>
        <v>196.92898272552782</v>
      </c>
      <c r="B172" s="2">
        <f t="shared" si="4"/>
        <v>70.509521358723617</v>
      </c>
      <c r="C172" s="2">
        <f t="shared" si="5"/>
        <v>3.0491958701434441</v>
      </c>
      <c r="D172">
        <f>'raw-MPH'!H172</f>
        <v>58.686131386861312</v>
      </c>
      <c r="E172">
        <f>'raw-F'!G169</f>
        <v>73.418719211822662</v>
      </c>
      <c r="F172" s="2">
        <f>'raw-Range'!G172</f>
        <v>149.26108374384236</v>
      </c>
      <c r="G172" s="2"/>
    </row>
    <row r="173" spans="1:7" x14ac:dyDescent="0.3">
      <c r="A173">
        <f>'raw-MPH'!D173</f>
        <v>198.0806142034549</v>
      </c>
      <c r="B173" s="2">
        <f t="shared" si="4"/>
        <v>68.21859828208639</v>
      </c>
      <c r="C173" s="2">
        <f t="shared" si="5"/>
        <v>3.0687818482986451</v>
      </c>
      <c r="D173">
        <f>'raw-MPH'!H173</f>
        <v>60.65693430656934</v>
      </c>
      <c r="E173">
        <f>'raw-F'!G170</f>
        <v>74.325123152709352</v>
      </c>
      <c r="F173" s="2">
        <f>'raw-Range'!G173</f>
        <v>148.52216748768473</v>
      </c>
      <c r="G173" s="2"/>
    </row>
    <row r="174" spans="1:7" x14ac:dyDescent="0.3">
      <c r="A174">
        <f>'raw-MPH'!D174</f>
        <v>199.23224568138195</v>
      </c>
      <c r="B174" s="2">
        <f t="shared" si="4"/>
        <v>67.973207640783926</v>
      </c>
      <c r="C174" s="2">
        <f t="shared" si="5"/>
        <v>3.087731458932558</v>
      </c>
      <c r="D174">
        <f>'raw-MPH'!H174</f>
        <v>60.875912408759127</v>
      </c>
      <c r="E174">
        <f>'raw-F'!G171</f>
        <v>74.325123152709352</v>
      </c>
      <c r="F174" s="2">
        <f>'raw-Range'!G174</f>
        <v>146.30541871921181</v>
      </c>
      <c r="G174" s="2"/>
    </row>
    <row r="175" spans="1:7" x14ac:dyDescent="0.3">
      <c r="A175">
        <f>'raw-MPH'!D175</f>
        <v>200.38387715930901</v>
      </c>
      <c r="B175" s="2">
        <f t="shared" si="4"/>
        <v>67.973207640783926</v>
      </c>
      <c r="C175" s="2">
        <f t="shared" si="5"/>
        <v>3.1066129054994422</v>
      </c>
      <c r="D175">
        <f>'raw-MPH'!H175</f>
        <v>60.875912408759127</v>
      </c>
      <c r="E175">
        <f>'raw-F'!G172</f>
        <v>74.325123152709352</v>
      </c>
      <c r="F175" s="2">
        <f>'raw-Range'!G175</f>
        <v>146.30541871921181</v>
      </c>
      <c r="G175" s="2"/>
    </row>
    <row r="176" spans="1:7" x14ac:dyDescent="0.3">
      <c r="A176">
        <f>'raw-MPH'!D176</f>
        <v>201.53550863723609</v>
      </c>
      <c r="B176" s="2">
        <f t="shared" si="4"/>
        <v>70.247404178951413</v>
      </c>
      <c r="C176" s="2">
        <f t="shared" si="5"/>
        <v>3.1254943520663265</v>
      </c>
      <c r="D176">
        <f>'raw-MPH'!H176</f>
        <v>58.905109489051092</v>
      </c>
      <c r="E176">
        <f>'raw-F'!G173</f>
        <v>74.325123152709352</v>
      </c>
      <c r="F176" s="2">
        <f>'raw-Range'!G176</f>
        <v>144.82758620689654</v>
      </c>
      <c r="G176" s="2"/>
    </row>
    <row r="177" spans="1:7" x14ac:dyDescent="0.3">
      <c r="A177">
        <f>'raw-MPH'!D177</f>
        <v>202.68714011516315</v>
      </c>
      <c r="B177" s="2">
        <f t="shared" si="4"/>
        <v>70.509521358723617</v>
      </c>
      <c r="C177" s="2">
        <f t="shared" si="5"/>
        <v>3.145007519893813</v>
      </c>
      <c r="D177">
        <f>'raw-MPH'!H177</f>
        <v>58.686131386861312</v>
      </c>
      <c r="E177">
        <f>'raw-F'!G174</f>
        <v>74.325123152709352</v>
      </c>
      <c r="F177" s="2">
        <f>'raw-Range'!G177</f>
        <v>142.61083743842366</v>
      </c>
      <c r="G177" s="2"/>
    </row>
    <row r="178" spans="1:7" x14ac:dyDescent="0.3">
      <c r="A178">
        <f>'raw-MPH'!D178</f>
        <v>203.8387715930902</v>
      </c>
      <c r="B178" s="2">
        <f t="shared" si="4"/>
        <v>70.509521358723617</v>
      </c>
      <c r="C178" s="2">
        <f t="shared" si="5"/>
        <v>3.164593498049014</v>
      </c>
      <c r="D178">
        <f>'raw-MPH'!H178</f>
        <v>58.686131386861312</v>
      </c>
      <c r="E178">
        <f>'raw-F'!G175</f>
        <v>74.325123152709352</v>
      </c>
      <c r="F178" s="2">
        <f>'raw-Range'!G178</f>
        <v>140.39408866995075</v>
      </c>
      <c r="G178" s="2"/>
    </row>
    <row r="179" spans="1:7" x14ac:dyDescent="0.3">
      <c r="A179">
        <f>'raw-MPH'!D179</f>
        <v>204.99040307101728</v>
      </c>
      <c r="B179" s="2">
        <f t="shared" si="4"/>
        <v>70.509521358723617</v>
      </c>
      <c r="C179" s="2">
        <f t="shared" si="5"/>
        <v>3.184179476204215</v>
      </c>
      <c r="D179">
        <f>'raw-MPH'!H179</f>
        <v>58.686131386861312</v>
      </c>
      <c r="E179">
        <f>'raw-F'!G176</f>
        <v>74.325123152709352</v>
      </c>
      <c r="F179" s="2">
        <f>'raw-Range'!G179</f>
        <v>140.39408866995075</v>
      </c>
      <c r="G179" s="2"/>
    </row>
    <row r="180" spans="1:7" x14ac:dyDescent="0.3">
      <c r="A180">
        <f>'raw-MPH'!D180</f>
        <v>206.14203454894434</v>
      </c>
      <c r="B180" s="2">
        <f t="shared" si="4"/>
        <v>61.955907292255503</v>
      </c>
      <c r="C180" s="2">
        <f t="shared" si="5"/>
        <v>3.2037654543594161</v>
      </c>
      <c r="D180">
        <f>'raw-MPH'!H180</f>
        <v>66.788321167883211</v>
      </c>
      <c r="E180">
        <f>'raw-F'!G177</f>
        <v>74.325123152709352</v>
      </c>
      <c r="F180" s="2">
        <f>'raw-Range'!G180</f>
        <v>137.4384236453202</v>
      </c>
      <c r="G180" s="2"/>
    </row>
    <row r="181" spans="1:7" x14ac:dyDescent="0.3">
      <c r="A181">
        <f>'raw-MPH'!D181</f>
        <v>207.29366602687139</v>
      </c>
      <c r="B181" s="2">
        <f t="shared" si="4"/>
        <v>64.936603863016941</v>
      </c>
      <c r="C181" s="2">
        <f t="shared" si="5"/>
        <v>3.2209754286072649</v>
      </c>
      <c r="D181">
        <f>'raw-MPH'!H181</f>
        <v>63.722627737226276</v>
      </c>
      <c r="E181">
        <f>'raw-F'!G178</f>
        <v>74.325123152709352</v>
      </c>
      <c r="F181" s="2">
        <f>'raw-Range'!G181</f>
        <v>137.4384236453202</v>
      </c>
      <c r="G181" s="2"/>
    </row>
    <row r="182" spans="1:7" x14ac:dyDescent="0.3">
      <c r="A182">
        <f>'raw-MPH'!D182</f>
        <v>208.44529750479848</v>
      </c>
      <c r="B182" s="2">
        <f t="shared" si="4"/>
        <v>69.218138183655427</v>
      </c>
      <c r="C182" s="2">
        <f t="shared" si="5"/>
        <v>3.2390133741247698</v>
      </c>
      <c r="D182">
        <f>'raw-MPH'!H182</f>
        <v>59.78102189781022</v>
      </c>
      <c r="E182">
        <f>'raw-F'!G179</f>
        <v>74.325123152709352</v>
      </c>
      <c r="F182" s="2">
        <f>'raw-Range'!G182</f>
        <v>135.96059113300493</v>
      </c>
      <c r="G182" s="2"/>
    </row>
    <row r="183" spans="1:7" x14ac:dyDescent="0.3">
      <c r="A183">
        <f>'raw-MPH'!D183</f>
        <v>209.59692898272553</v>
      </c>
      <c r="B183" s="2">
        <f t="shared" si="4"/>
        <v>69.218138183655427</v>
      </c>
      <c r="C183" s="2">
        <f t="shared" si="5"/>
        <v>3.2582406347313406</v>
      </c>
      <c r="D183">
        <f>'raw-MPH'!H183</f>
        <v>59.78102189781022</v>
      </c>
      <c r="E183">
        <f>'raw-F'!G180</f>
        <v>74.325123152709352</v>
      </c>
      <c r="F183" s="2">
        <f>'raw-Range'!G183</f>
        <v>133.74384236453201</v>
      </c>
      <c r="G183" s="2"/>
    </row>
    <row r="184" spans="1:7" x14ac:dyDescent="0.3">
      <c r="A184">
        <f>'raw-MPH'!D184</f>
        <v>210.74856046065258</v>
      </c>
      <c r="B184" s="2">
        <f t="shared" si="4"/>
        <v>69.218138183655427</v>
      </c>
      <c r="C184" s="2">
        <f t="shared" si="5"/>
        <v>3.2774678953379115</v>
      </c>
      <c r="D184">
        <f>'raw-MPH'!H184</f>
        <v>59.78102189781022</v>
      </c>
      <c r="E184">
        <f>'raw-F'!G181</f>
        <v>74.325123152709352</v>
      </c>
      <c r="F184" s="2">
        <f>'raw-Range'!G184</f>
        <v>132.26600985221674</v>
      </c>
      <c r="G184" s="2"/>
    </row>
    <row r="185" spans="1:7" x14ac:dyDescent="0.3">
      <c r="A185">
        <f>'raw-MPH'!D185</f>
        <v>211.90019193857967</v>
      </c>
      <c r="B185" s="2">
        <f t="shared" si="4"/>
        <v>67.009048667155781</v>
      </c>
      <c r="C185" s="2">
        <f t="shared" si="5"/>
        <v>3.2966951559444824</v>
      </c>
      <c r="D185">
        <f>'raw-MPH'!H185</f>
        <v>61.751824817518248</v>
      </c>
      <c r="E185">
        <f>'raw-F'!G182</f>
        <v>73.418719211822662</v>
      </c>
      <c r="F185" s="2">
        <f>'raw-Range'!G185</f>
        <v>131.5270935960591</v>
      </c>
      <c r="G185" s="2"/>
    </row>
    <row r="186" spans="1:7" x14ac:dyDescent="0.3">
      <c r="A186">
        <f>'raw-MPH'!D186</f>
        <v>213.05182341650672</v>
      </c>
      <c r="B186" s="2">
        <f t="shared" si="4"/>
        <v>69.218138183655427</v>
      </c>
      <c r="C186" s="2">
        <f t="shared" si="5"/>
        <v>3.3153087805742478</v>
      </c>
      <c r="D186">
        <f>'raw-MPH'!H186</f>
        <v>59.78102189781022</v>
      </c>
      <c r="E186">
        <f>'raw-F'!G183</f>
        <v>73.418719211822662</v>
      </c>
      <c r="F186" s="2">
        <f>'raw-Range'!G186</f>
        <v>130.04926108374383</v>
      </c>
      <c r="G186" s="2"/>
    </row>
    <row r="187" spans="1:7" x14ac:dyDescent="0.3">
      <c r="A187">
        <f>'raw-MPH'!D187</f>
        <v>214.20345489443378</v>
      </c>
      <c r="B187" s="2">
        <f t="shared" si="4"/>
        <v>69.218138183655427</v>
      </c>
      <c r="C187" s="2">
        <f t="shared" si="5"/>
        <v>3.3345360411808187</v>
      </c>
      <c r="D187">
        <f>'raw-MPH'!H187</f>
        <v>59.78102189781022</v>
      </c>
      <c r="E187">
        <f>'raw-F'!G184</f>
        <v>73.418719211822662</v>
      </c>
      <c r="F187" s="2">
        <f>'raw-Range'!G187</f>
        <v>127.83251231527093</v>
      </c>
      <c r="G187" s="2"/>
    </row>
    <row r="188" spans="1:7" x14ac:dyDescent="0.3">
      <c r="A188">
        <f>'raw-MPH'!D188</f>
        <v>215.35508637236086</v>
      </c>
      <c r="B188" s="2">
        <f t="shared" si="4"/>
        <v>69.218138183655427</v>
      </c>
      <c r="C188" s="2">
        <f t="shared" si="5"/>
        <v>3.3537633017873896</v>
      </c>
      <c r="D188">
        <f>'raw-MPH'!H188</f>
        <v>59.78102189781022</v>
      </c>
      <c r="E188">
        <f>'raw-F'!G185</f>
        <v>73.418719211822662</v>
      </c>
      <c r="F188" s="2">
        <f>'raw-Range'!G188</f>
        <v>127.83251231527093</v>
      </c>
      <c r="G188" s="2"/>
    </row>
    <row r="189" spans="1:7" x14ac:dyDescent="0.3">
      <c r="A189">
        <f>'raw-MPH'!D189</f>
        <v>216.50671785028791</v>
      </c>
      <c r="B189" s="2">
        <f t="shared" si="4"/>
        <v>69.218138183655427</v>
      </c>
      <c r="C189" s="2">
        <f t="shared" si="5"/>
        <v>3.3729905623939604</v>
      </c>
      <c r="D189">
        <f>'raw-MPH'!H189</f>
        <v>59.78102189781022</v>
      </c>
      <c r="E189">
        <f>'raw-F'!G186</f>
        <v>73.418719211822662</v>
      </c>
      <c r="F189" s="2">
        <f>'raw-Range'!G189</f>
        <v>125.61576354679804</v>
      </c>
      <c r="G189" s="2"/>
    </row>
    <row r="190" spans="1:7" x14ac:dyDescent="0.3">
      <c r="A190">
        <f>'raw-MPH'!D190</f>
        <v>217.65834932821497</v>
      </c>
      <c r="B190" s="2">
        <f t="shared" si="4"/>
        <v>69.218138183655427</v>
      </c>
      <c r="C190" s="2">
        <f t="shared" si="5"/>
        <v>3.3922178230005313</v>
      </c>
      <c r="D190">
        <f>'raw-MPH'!H190</f>
        <v>59.78102189781022</v>
      </c>
      <c r="E190">
        <f>'raw-F'!G187</f>
        <v>73.418719211822662</v>
      </c>
      <c r="F190" s="2">
        <f>'raw-Range'!G190</f>
        <v>125.61576354679804</v>
      </c>
      <c r="G190" s="2"/>
    </row>
    <row r="191" spans="1:7" x14ac:dyDescent="0.3">
      <c r="A191">
        <f>'raw-MPH'!D191</f>
        <v>218.80998080614202</v>
      </c>
      <c r="B191" s="2">
        <f t="shared" si="4"/>
        <v>68.965517241379303</v>
      </c>
      <c r="C191" s="2">
        <f t="shared" si="5"/>
        <v>3.4114450836071022</v>
      </c>
      <c r="D191">
        <f>'raw-MPH'!H191</f>
        <v>60</v>
      </c>
      <c r="E191">
        <f>'raw-F'!G188</f>
        <v>73.418719211822662</v>
      </c>
      <c r="F191" s="2">
        <f>'raw-Range'!G191</f>
        <v>121.92118226600985</v>
      </c>
      <c r="G191" s="2"/>
    </row>
    <row r="192" spans="1:7" x14ac:dyDescent="0.3">
      <c r="A192">
        <f>'raw-MPH'!D192</f>
        <v>219.9616122840691</v>
      </c>
      <c r="B192" s="2">
        <f t="shared" si="4"/>
        <v>69.218138183655427</v>
      </c>
      <c r="C192" s="2">
        <f t="shared" si="5"/>
        <v>3.4306021717297077</v>
      </c>
      <c r="D192">
        <f>'raw-MPH'!H192</f>
        <v>59.78102189781022</v>
      </c>
      <c r="E192">
        <f>'raw-F'!G189</f>
        <v>73.418719211822662</v>
      </c>
      <c r="F192" s="2">
        <f>'raw-Range'!G192</f>
        <v>121.92118226600985</v>
      </c>
      <c r="G192" s="2"/>
    </row>
    <row r="193" spans="1:7" x14ac:dyDescent="0.3">
      <c r="A193">
        <f>'raw-MPH'!D193</f>
        <v>221.11324376199616</v>
      </c>
      <c r="B193" s="2">
        <f t="shared" si="4"/>
        <v>69.218138183655427</v>
      </c>
      <c r="C193" s="2">
        <f t="shared" si="5"/>
        <v>3.4498294323362786</v>
      </c>
      <c r="D193">
        <f>'raw-MPH'!H193</f>
        <v>59.78102189781022</v>
      </c>
      <c r="E193">
        <f>'raw-F'!G190</f>
        <v>73.418719211822662</v>
      </c>
      <c r="F193" s="2">
        <f>'raw-Range'!G193</f>
        <v>120.44334975369458</v>
      </c>
      <c r="G193" s="2"/>
    </row>
    <row r="194" spans="1:7" x14ac:dyDescent="0.3">
      <c r="A194">
        <f>'raw-MPH'!D194</f>
        <v>222.26487523992321</v>
      </c>
      <c r="B194" s="2">
        <f t="shared" si="4"/>
        <v>69.218138183655427</v>
      </c>
      <c r="C194" s="2">
        <f t="shared" si="5"/>
        <v>3.4690566929428495</v>
      </c>
      <c r="D194">
        <f>'raw-MPH'!H194</f>
        <v>59.78102189781022</v>
      </c>
      <c r="E194">
        <f>'raw-F'!G191</f>
        <v>73.418719211822662</v>
      </c>
      <c r="F194" s="2">
        <f>'raw-Range'!G194</f>
        <v>118.22660098522168</v>
      </c>
      <c r="G194" s="2"/>
    </row>
    <row r="195" spans="1:7" x14ac:dyDescent="0.3">
      <c r="A195">
        <f>'raw-MPH'!D195</f>
        <v>223.4165067178503</v>
      </c>
      <c r="B195" s="2">
        <f t="shared" ref="B195:B258" si="6">600/522/D195*60*60</f>
        <v>69.218138183655427</v>
      </c>
      <c r="C195" s="2">
        <f t="shared" si="5"/>
        <v>3.4882839535494203</v>
      </c>
      <c r="D195">
        <f>'raw-MPH'!H195</f>
        <v>59.78102189781022</v>
      </c>
      <c r="E195">
        <f>'raw-F'!G192</f>
        <v>73.418719211822662</v>
      </c>
      <c r="F195" s="2">
        <f>'raw-Range'!G195</f>
        <v>118.22660098522168</v>
      </c>
      <c r="G195" s="2"/>
    </row>
    <row r="196" spans="1:7" x14ac:dyDescent="0.3">
      <c r="A196">
        <f>'raw-MPH'!D196</f>
        <v>224.56813819577735</v>
      </c>
      <c r="B196" s="2">
        <f t="shared" si="6"/>
        <v>62.779241608431654</v>
      </c>
      <c r="C196" s="2">
        <f t="shared" si="5"/>
        <v>3.5075112141559912</v>
      </c>
      <c r="D196">
        <f>'raw-MPH'!H196</f>
        <v>65.912408759124091</v>
      </c>
      <c r="E196">
        <f>'raw-F'!G193</f>
        <v>73.418719211822662</v>
      </c>
      <c r="F196" s="2">
        <f>'raw-Range'!G196</f>
        <v>116.74876847290641</v>
      </c>
      <c r="G196" s="2"/>
    </row>
    <row r="197" spans="1:7" x14ac:dyDescent="0.3">
      <c r="A197">
        <f>'raw-MPH'!D197</f>
        <v>225.71976967370441</v>
      </c>
      <c r="B197" s="2">
        <f t="shared" si="6"/>
        <v>59.989053092501365</v>
      </c>
      <c r="C197" s="2">
        <f t="shared" si="5"/>
        <v>3.5249498923805556</v>
      </c>
      <c r="D197">
        <f>'raw-MPH'!H197</f>
        <v>68.978102189781026</v>
      </c>
      <c r="E197">
        <f>'raw-F'!G194</f>
        <v>69.832512315270932</v>
      </c>
      <c r="F197" s="2">
        <f>'raw-Range'!G197</f>
        <v>114.53201970443349</v>
      </c>
      <c r="G197" s="2"/>
    </row>
    <row r="198" spans="1:7" x14ac:dyDescent="0.3">
      <c r="A198">
        <f>'raw-MPH'!D198</f>
        <v>226.87140115163149</v>
      </c>
      <c r="B198" s="2">
        <f t="shared" si="6"/>
        <v>60.760616476327755</v>
      </c>
      <c r="C198" s="2">
        <f t="shared" si="5"/>
        <v>3.5416135182395836</v>
      </c>
      <c r="D198">
        <f>'raw-MPH'!H198</f>
        <v>68.102189781021892</v>
      </c>
      <c r="E198">
        <f>'raw-F'!G195</f>
        <v>69.832512315270932</v>
      </c>
      <c r="F198" s="2">
        <f>'raw-Range'!G198</f>
        <v>113.79310344827586</v>
      </c>
      <c r="G198" s="2"/>
    </row>
    <row r="199" spans="1:7" x14ac:dyDescent="0.3">
      <c r="A199">
        <f>'raw-MPH'!D199</f>
        <v>228.02303262955854</v>
      </c>
      <c r="B199" s="2">
        <f t="shared" si="6"/>
        <v>60.372369725680286</v>
      </c>
      <c r="C199" s="2">
        <f t="shared" ref="C199:C262" si="7">C198+B198/60/60</f>
        <v>3.5584914672607857</v>
      </c>
      <c r="D199">
        <f>'raw-MPH'!H199</f>
        <v>68.540145985401466</v>
      </c>
      <c r="E199">
        <f>'raw-F'!G196</f>
        <v>69.832512315270932</v>
      </c>
      <c r="F199" s="2">
        <f>'raw-Range'!G199</f>
        <v>110.83743842364532</v>
      </c>
      <c r="G199" s="2"/>
    </row>
    <row r="200" spans="1:7" x14ac:dyDescent="0.3">
      <c r="A200">
        <f>'raw-MPH'!D200</f>
        <v>229.1746641074856</v>
      </c>
      <c r="B200" s="2">
        <f t="shared" si="6"/>
        <v>60.180101032286395</v>
      </c>
      <c r="C200" s="2">
        <f t="shared" si="7"/>
        <v>3.5752615699623633</v>
      </c>
      <c r="D200">
        <f>'raw-MPH'!H200</f>
        <v>68.759124087591246</v>
      </c>
      <c r="E200">
        <f>'raw-F'!G197</f>
        <v>69.832512315270932</v>
      </c>
      <c r="F200" s="2">
        <f>'raw-Range'!G200</f>
        <v>110.83743842364532</v>
      </c>
      <c r="G200" s="2"/>
    </row>
    <row r="201" spans="1:7" x14ac:dyDescent="0.3">
      <c r="A201">
        <f>'raw-MPH'!D201</f>
        <v>230.32629558541268</v>
      </c>
      <c r="B201" s="2">
        <f t="shared" si="6"/>
        <v>59.236839260620464</v>
      </c>
      <c r="C201" s="2">
        <f t="shared" si="7"/>
        <v>3.5919782646935539</v>
      </c>
      <c r="D201">
        <f>'raw-MPH'!H201</f>
        <v>69.854014598540147</v>
      </c>
      <c r="E201">
        <f>'raw-F'!G198</f>
        <v>69.832512315270932</v>
      </c>
      <c r="F201" s="2">
        <f>'raw-Range'!G201</f>
        <v>107.88177339901478</v>
      </c>
      <c r="G201" s="2"/>
    </row>
    <row r="202" spans="1:7" x14ac:dyDescent="0.3">
      <c r="A202">
        <f>'raw-MPH'!D202</f>
        <v>231.47792706333973</v>
      </c>
      <c r="B202" s="2">
        <f t="shared" si="6"/>
        <v>64.056107539450622</v>
      </c>
      <c r="C202" s="2">
        <f t="shared" si="7"/>
        <v>3.6084329422659485</v>
      </c>
      <c r="D202">
        <f>'raw-MPH'!H202</f>
        <v>64.598540145985396</v>
      </c>
      <c r="E202">
        <f>'raw-F'!G199</f>
        <v>69.832512315270932</v>
      </c>
      <c r="F202" s="2">
        <f>'raw-Range'!G202</f>
        <v>107.88177339901478</v>
      </c>
      <c r="G202" s="2"/>
    </row>
    <row r="203" spans="1:7" x14ac:dyDescent="0.3">
      <c r="A203">
        <f>'raw-MPH'!D203</f>
        <v>232.62955854126679</v>
      </c>
      <c r="B203" s="2">
        <f t="shared" si="6"/>
        <v>68.21859828208639</v>
      </c>
      <c r="C203" s="2">
        <f t="shared" si="7"/>
        <v>3.6262263054713513</v>
      </c>
      <c r="D203">
        <f>'raw-MPH'!H203</f>
        <v>60.65693430656934</v>
      </c>
      <c r="E203">
        <f>'raw-F'!G200</f>
        <v>69.832512315270932</v>
      </c>
      <c r="F203" s="2">
        <f>'raw-Range'!G203</f>
        <v>105.66502463054188</v>
      </c>
      <c r="G203" s="2"/>
    </row>
    <row r="204" spans="1:7" x14ac:dyDescent="0.3">
      <c r="A204">
        <f>'raw-MPH'!D204</f>
        <v>233.78119001919387</v>
      </c>
      <c r="B204" s="2">
        <f t="shared" si="6"/>
        <v>65.84164363811125</v>
      </c>
      <c r="C204" s="2">
        <f t="shared" si="7"/>
        <v>3.6451759161052641</v>
      </c>
      <c r="D204">
        <f>'raw-MPH'!H204</f>
        <v>62.846715328467155</v>
      </c>
      <c r="E204">
        <f>'raw-F'!G201</f>
        <v>69.832512315270932</v>
      </c>
      <c r="F204" s="2">
        <f>'raw-Range'!G204</f>
        <v>105.66502463054188</v>
      </c>
      <c r="G204" s="2"/>
    </row>
    <row r="205" spans="1:7" x14ac:dyDescent="0.3">
      <c r="A205">
        <f>'raw-MPH'!D205</f>
        <v>234.93282149712093</v>
      </c>
      <c r="B205" s="2">
        <f t="shared" si="6"/>
        <v>65.385992125044737</v>
      </c>
      <c r="C205" s="2">
        <f t="shared" si="7"/>
        <v>3.6634652615602952</v>
      </c>
      <c r="D205">
        <f>'raw-MPH'!H205</f>
        <v>63.284671532846716</v>
      </c>
      <c r="E205">
        <f>'raw-F'!G202</f>
        <v>69.832512315270932</v>
      </c>
      <c r="F205" s="2">
        <f>'raw-Range'!G205</f>
        <v>104.1871921182266</v>
      </c>
      <c r="G205" s="2"/>
    </row>
    <row r="206" spans="1:7" x14ac:dyDescent="0.3">
      <c r="A206">
        <f>'raw-MPH'!D206</f>
        <v>236.08445297504798</v>
      </c>
      <c r="B206" s="2">
        <f t="shared" si="6"/>
        <v>67.247515032519317</v>
      </c>
      <c r="C206" s="2">
        <f t="shared" si="7"/>
        <v>3.6816280371505852</v>
      </c>
      <c r="D206">
        <f>'raw-MPH'!H206</f>
        <v>61.532846715328468</v>
      </c>
      <c r="E206">
        <f>'raw-F'!G203</f>
        <v>69.832512315270932</v>
      </c>
      <c r="F206" s="2">
        <f>'raw-Range'!G206</f>
        <v>101.97044334975369</v>
      </c>
      <c r="G206" s="2"/>
    </row>
    <row r="207" spans="1:7" x14ac:dyDescent="0.3">
      <c r="A207">
        <f>'raw-MPH'!D207</f>
        <v>237.23608445297504</v>
      </c>
      <c r="B207" s="2">
        <f t="shared" si="6"/>
        <v>61.955907292255503</v>
      </c>
      <c r="C207" s="2">
        <f t="shared" si="7"/>
        <v>3.7003079024373959</v>
      </c>
      <c r="D207">
        <f>'raw-MPH'!H207</f>
        <v>66.788321167883211</v>
      </c>
      <c r="E207">
        <f>'raw-F'!G204</f>
        <v>69.832512315270932</v>
      </c>
      <c r="F207" s="2">
        <f>'raw-Range'!G207</f>
        <v>100.49261083743842</v>
      </c>
      <c r="G207" s="2"/>
    </row>
    <row r="208" spans="1:7" x14ac:dyDescent="0.3">
      <c r="A208">
        <f>'raw-MPH'!D208</f>
        <v>238.38771593090212</v>
      </c>
      <c r="B208" s="2">
        <f t="shared" si="6"/>
        <v>62.779241608431654</v>
      </c>
      <c r="C208" s="2">
        <f t="shared" si="7"/>
        <v>3.7175178766852448</v>
      </c>
      <c r="D208">
        <f>'raw-MPH'!H208</f>
        <v>65.912408759124091</v>
      </c>
      <c r="E208">
        <f>'raw-F'!G205</f>
        <v>69.832512315270932</v>
      </c>
      <c r="F208" s="2">
        <f>'raw-Range'!G208</f>
        <v>99.014778325123146</v>
      </c>
      <c r="G208" s="2"/>
    </row>
    <row r="209" spans="1:7" x14ac:dyDescent="0.3">
      <c r="A209">
        <f>'raw-MPH'!D209</f>
        <v>239.53934740882917</v>
      </c>
      <c r="B209" s="2">
        <f t="shared" si="6"/>
        <v>66.537153958232139</v>
      </c>
      <c r="C209" s="2">
        <f t="shared" si="7"/>
        <v>3.7349565549098092</v>
      </c>
      <c r="D209">
        <f>'raw-MPH'!H209</f>
        <v>62.189781021897808</v>
      </c>
      <c r="E209">
        <f>'raw-F'!G206</f>
        <v>69.832512315270932</v>
      </c>
      <c r="F209" s="2">
        <f>'raw-Range'!G209</f>
        <v>97.536945812807886</v>
      </c>
      <c r="G209" s="2"/>
    </row>
    <row r="210" spans="1:7" x14ac:dyDescent="0.3">
      <c r="A210">
        <f>'raw-MPH'!D210</f>
        <v>240.69097888675623</v>
      </c>
      <c r="B210" s="2">
        <f t="shared" si="6"/>
        <v>71.850006555657529</v>
      </c>
      <c r="C210" s="2">
        <f t="shared" si="7"/>
        <v>3.7534390976759848</v>
      </c>
      <c r="D210">
        <f>'raw-MPH'!H210</f>
        <v>57.591240875912412</v>
      </c>
      <c r="E210">
        <f>'raw-F'!G207</f>
        <v>69.832512315270932</v>
      </c>
      <c r="F210" s="2">
        <f>'raw-Range'!G210</f>
        <v>96.059113300492612</v>
      </c>
      <c r="G210" s="2"/>
    </row>
    <row r="211" spans="1:7" x14ac:dyDescent="0.3">
      <c r="A211">
        <f>'raw-MPH'!D211</f>
        <v>241.84261036468331</v>
      </c>
      <c r="B211" s="2">
        <f t="shared" si="6"/>
        <v>63.839701770736255</v>
      </c>
      <c r="C211" s="2">
        <f t="shared" si="7"/>
        <v>3.7733974328303344</v>
      </c>
      <c r="D211">
        <f>'raw-MPH'!H211</f>
        <v>64.817518248175176</v>
      </c>
      <c r="E211">
        <f>'raw-F'!G208</f>
        <v>69.832512315270932</v>
      </c>
      <c r="F211" s="2">
        <f>'raw-Range'!G211</f>
        <v>96.059113300492612</v>
      </c>
      <c r="G211" s="2"/>
    </row>
    <row r="212" spans="1:7" x14ac:dyDescent="0.3">
      <c r="A212">
        <f>'raw-MPH'!D212</f>
        <v>242.99424184261036</v>
      </c>
      <c r="B212" s="2">
        <f t="shared" si="6"/>
        <v>63.624753279925692</v>
      </c>
      <c r="C212" s="2">
        <f t="shared" si="7"/>
        <v>3.7911306833222054</v>
      </c>
      <c r="D212">
        <f>'raw-MPH'!H212</f>
        <v>65.03649635036497</v>
      </c>
      <c r="E212">
        <f>'raw-F'!G209</f>
        <v>69.832512315270932</v>
      </c>
      <c r="F212" s="2">
        <f>'raw-Range'!G212</f>
        <v>93.103448275862064</v>
      </c>
      <c r="G212" s="2"/>
    </row>
    <row r="213" spans="1:7" x14ac:dyDescent="0.3">
      <c r="A213">
        <f>'raw-MPH'!D213</f>
        <v>244.14587332053742</v>
      </c>
      <c r="B213" s="2">
        <f t="shared" si="6"/>
        <v>65.385992125044737</v>
      </c>
      <c r="C213" s="2">
        <f t="shared" si="7"/>
        <v>3.8088042258999626</v>
      </c>
      <c r="D213">
        <f>'raw-MPH'!H213</f>
        <v>63.284671532846716</v>
      </c>
      <c r="E213">
        <f>'raw-F'!G210</f>
        <v>69.832512315270932</v>
      </c>
      <c r="F213" s="2">
        <f>'raw-Range'!G213</f>
        <v>92.364532019704427</v>
      </c>
      <c r="G213" s="2"/>
    </row>
    <row r="214" spans="1:7" x14ac:dyDescent="0.3">
      <c r="A214">
        <f>'raw-MPH'!D214</f>
        <v>245.2975047984645</v>
      </c>
      <c r="B214" s="2">
        <f t="shared" si="6"/>
        <v>75.889765960393291</v>
      </c>
      <c r="C214" s="2">
        <f t="shared" si="7"/>
        <v>3.8269670014902526</v>
      </c>
      <c r="D214">
        <f>'raw-MPH'!H214</f>
        <v>54.525547445255476</v>
      </c>
      <c r="E214">
        <f>'raw-F'!G211</f>
        <v>69.832512315270932</v>
      </c>
      <c r="F214" s="2">
        <f>'raw-Range'!G214</f>
        <v>92.364532019704427</v>
      </c>
      <c r="G214" s="2"/>
    </row>
    <row r="215" spans="1:7" x14ac:dyDescent="0.3">
      <c r="A215">
        <f>'raw-MPH'!D215</f>
        <v>246.44913627639156</v>
      </c>
      <c r="B215" s="2">
        <f t="shared" si="6"/>
        <v>73.242448543170283</v>
      </c>
      <c r="C215" s="2">
        <f t="shared" si="7"/>
        <v>3.8480474920348064</v>
      </c>
      <c r="D215">
        <f>'raw-MPH'!H215</f>
        <v>56.496350364963504</v>
      </c>
      <c r="E215">
        <f>'raw-F'!G212</f>
        <v>69.832512315270932</v>
      </c>
      <c r="F215" s="2">
        <f>'raw-Range'!G215</f>
        <v>87.931034482758619</v>
      </c>
      <c r="G215" s="2"/>
    </row>
    <row r="216" spans="1:7" x14ac:dyDescent="0.3">
      <c r="A216">
        <f>'raw-MPH'!D216</f>
        <v>247.60076775431861</v>
      </c>
      <c r="B216" s="2">
        <f t="shared" si="6"/>
        <v>88.301643570737994</v>
      </c>
      <c r="C216" s="2">
        <f t="shared" si="7"/>
        <v>3.8683926166301315</v>
      </c>
      <c r="D216">
        <f>'raw-MPH'!H216</f>
        <v>46.861313868613138</v>
      </c>
      <c r="E216">
        <f>'raw-F'!G213</f>
        <v>69.832512315270932</v>
      </c>
      <c r="F216" s="2">
        <f>'raw-Range'!G216</f>
        <v>88.669950738916256</v>
      </c>
      <c r="G216" s="2"/>
    </row>
    <row r="217" spans="1:7" x14ac:dyDescent="0.3">
      <c r="A217">
        <f>'raw-MPH'!D217</f>
        <v>248.75239923224569</v>
      </c>
      <c r="B217" s="2">
        <f t="shared" si="6"/>
        <v>112.47947454844007</v>
      </c>
      <c r="C217" s="2">
        <f t="shared" si="7"/>
        <v>3.8929208509553366</v>
      </c>
      <c r="D217">
        <f>'raw-MPH'!H217</f>
        <v>36.788321167883211</v>
      </c>
      <c r="E217">
        <f>'raw-F'!G214</f>
        <v>69.832512315270932</v>
      </c>
      <c r="F217" s="2">
        <f>'raw-Range'!G217</f>
        <v>87.931034482758619</v>
      </c>
      <c r="G217" s="2"/>
    </row>
    <row r="218" spans="1:7" x14ac:dyDescent="0.3">
      <c r="A218">
        <f>'raw-MPH'!D218</f>
        <v>249.90403071017275</v>
      </c>
      <c r="B218" s="2">
        <f t="shared" si="6"/>
        <v>105.56732806780965</v>
      </c>
      <c r="C218" s="2">
        <f t="shared" si="7"/>
        <v>3.9241651494410146</v>
      </c>
      <c r="D218">
        <f>'raw-MPH'!H218</f>
        <v>39.197080291970806</v>
      </c>
      <c r="E218">
        <f>'raw-F'!G215</f>
        <v>69.832512315270932</v>
      </c>
      <c r="F218" s="2">
        <f>'raw-Range'!G218</f>
        <v>85.714285714285708</v>
      </c>
      <c r="G218" s="2"/>
    </row>
    <row r="219" spans="1:7" x14ac:dyDescent="0.3">
      <c r="A219">
        <f>'raw-MPH'!D219</f>
        <v>251.0556621880998</v>
      </c>
      <c r="B219" s="2">
        <f t="shared" si="6"/>
        <v>74.68992776339104</v>
      </c>
      <c r="C219" s="2">
        <f t="shared" si="7"/>
        <v>3.9534894072376283</v>
      </c>
      <c r="D219">
        <f>'raw-MPH'!H219</f>
        <v>55.401459854014597</v>
      </c>
      <c r="E219">
        <f>'raw-F'!G216</f>
        <v>69.832512315270932</v>
      </c>
      <c r="F219" s="2">
        <f>'raw-Range'!G219</f>
        <v>83.497536945812811</v>
      </c>
      <c r="G219" s="2"/>
    </row>
    <row r="220" spans="1:7" x14ac:dyDescent="0.3">
      <c r="A220">
        <f>'raw-MPH'!D220</f>
        <v>252.20729366602689</v>
      </c>
      <c r="B220" s="2">
        <f t="shared" si="6"/>
        <v>107.98029556650245</v>
      </c>
      <c r="C220" s="2">
        <f t="shared" si="7"/>
        <v>3.9742366093941257</v>
      </c>
      <c r="D220">
        <f>'raw-MPH'!H220</f>
        <v>38.321167883211679</v>
      </c>
      <c r="E220">
        <f>'raw-F'!G217</f>
        <v>69.832512315270932</v>
      </c>
      <c r="F220" s="2">
        <f>'raw-Range'!G220</f>
        <v>82.758620689655174</v>
      </c>
      <c r="G220" s="2"/>
    </row>
    <row r="221" spans="1:7" x14ac:dyDescent="0.3">
      <c r="A221">
        <f>'raw-MPH'!D221</f>
        <v>253.35892514395394</v>
      </c>
      <c r="B221" s="2">
        <f t="shared" si="6"/>
        <v>142.07933627171377</v>
      </c>
      <c r="C221" s="2">
        <f t="shared" si="7"/>
        <v>4.0042311359403762</v>
      </c>
      <c r="D221">
        <f>'raw-MPH'!H221</f>
        <v>29.124087591240876</v>
      </c>
      <c r="E221">
        <f>'raw-F'!G218</f>
        <v>69.832512315270932</v>
      </c>
      <c r="F221" s="2">
        <f>'raw-Range'!G221</f>
        <v>80.541871921182263</v>
      </c>
      <c r="G221" s="2"/>
    </row>
    <row r="222" spans="1:7" x14ac:dyDescent="0.3">
      <c r="A222">
        <f>'raw-MPH'!D222</f>
        <v>254.51055662188099</v>
      </c>
      <c r="B222" s="2">
        <f t="shared" si="6"/>
        <v>70.247404178951413</v>
      </c>
      <c r="C222" s="2">
        <f t="shared" si="7"/>
        <v>4.0436976182380748</v>
      </c>
      <c r="D222">
        <f>'raw-MPH'!H222</f>
        <v>58.905109489051092</v>
      </c>
      <c r="E222">
        <f>'raw-F'!G219</f>
        <v>64.433497536945808</v>
      </c>
      <c r="F222" s="2">
        <f>'raw-Range'!G222</f>
        <v>77.58620689655173</v>
      </c>
      <c r="G222" s="2"/>
    </row>
    <row r="223" spans="1:7" x14ac:dyDescent="0.3">
      <c r="A223">
        <f>'raw-MPH'!D223</f>
        <v>255.66218809980805</v>
      </c>
      <c r="B223" s="2">
        <f t="shared" si="6"/>
        <v>73.242448543170283</v>
      </c>
      <c r="C223" s="2">
        <f t="shared" si="7"/>
        <v>4.0632107860655617</v>
      </c>
      <c r="D223">
        <f>'raw-MPH'!H223</f>
        <v>56.496350364963504</v>
      </c>
      <c r="E223">
        <f>'raw-F'!G220</f>
        <v>64.433497536945808</v>
      </c>
      <c r="F223" s="2">
        <f>'raw-Range'!G223</f>
        <v>76.108374384236456</v>
      </c>
      <c r="G223" s="2"/>
    </row>
    <row r="224" spans="1:7" x14ac:dyDescent="0.3">
      <c r="A224">
        <f>'raw-MPH'!D224</f>
        <v>256.8138195777351</v>
      </c>
      <c r="B224" s="2">
        <f t="shared" si="6"/>
        <v>76.815250911129795</v>
      </c>
      <c r="C224" s="2">
        <f t="shared" si="7"/>
        <v>4.0835559106608867</v>
      </c>
      <c r="D224">
        <f>'raw-MPH'!H224</f>
        <v>53.868613138686129</v>
      </c>
      <c r="E224">
        <f>'raw-F'!G221</f>
        <v>64.433497536945808</v>
      </c>
      <c r="F224" s="2">
        <f>'raw-Range'!G224</f>
        <v>74.630541871921181</v>
      </c>
      <c r="G224" s="2"/>
    </row>
    <row r="225" spans="1:7" x14ac:dyDescent="0.3">
      <c r="A225">
        <f>'raw-MPH'!D225</f>
        <v>257.96545105566219</v>
      </c>
      <c r="B225" s="2">
        <f t="shared" si="6"/>
        <v>80.070134424313267</v>
      </c>
      <c r="C225" s="2">
        <f t="shared" si="7"/>
        <v>4.1048934803584229</v>
      </c>
      <c r="D225">
        <f>'raw-MPH'!H225</f>
        <v>51.678832116788321</v>
      </c>
      <c r="E225">
        <f>'raw-F'!G222</f>
        <v>64.433497536945808</v>
      </c>
      <c r="F225" s="2">
        <f>'raw-Range'!G225</f>
        <v>71.674876847290633</v>
      </c>
      <c r="G225" s="2"/>
    </row>
    <row r="226" spans="1:7" x14ac:dyDescent="0.3">
      <c r="A226">
        <f>'raw-MPH'!D226</f>
        <v>259.11708253358927</v>
      </c>
      <c r="B226" s="2">
        <f t="shared" si="6"/>
        <v>75.889765960393291</v>
      </c>
      <c r="C226" s="2">
        <f t="shared" si="7"/>
        <v>4.1271351843651765</v>
      </c>
      <c r="D226">
        <f>'raw-MPH'!H226</f>
        <v>54.525547445255476</v>
      </c>
      <c r="E226">
        <f>'raw-F'!G223</f>
        <v>64.433497536945808</v>
      </c>
      <c r="F226" s="2">
        <f>'raw-Range'!G226</f>
        <v>70.197044334975374</v>
      </c>
      <c r="G226" s="2"/>
    </row>
    <row r="227" spans="1:7" x14ac:dyDescent="0.3">
      <c r="A227">
        <f>'raw-MPH'!D227</f>
        <v>260.26871401151629</v>
      </c>
      <c r="B227" s="2">
        <f t="shared" si="6"/>
        <v>97.909594425585141</v>
      </c>
      <c r="C227" s="2">
        <f t="shared" si="7"/>
        <v>4.1482156749097303</v>
      </c>
      <c r="D227">
        <f>'raw-MPH'!H227</f>
        <v>42.262773722627735</v>
      </c>
      <c r="E227">
        <f>'raw-F'!G224</f>
        <v>64.433497536945808</v>
      </c>
      <c r="F227" s="2">
        <f>'raw-Range'!G227</f>
        <v>68.7192118226601</v>
      </c>
      <c r="G227" s="2"/>
    </row>
    <row r="228" spans="1:7" x14ac:dyDescent="0.3">
      <c r="A228">
        <f>'raw-MPH'!D228</f>
        <v>261.42034548944338</v>
      </c>
      <c r="B228" s="2">
        <f t="shared" si="6"/>
        <v>74.104124408384024</v>
      </c>
      <c r="C228" s="2">
        <f t="shared" si="7"/>
        <v>4.1754127844723925</v>
      </c>
      <c r="D228">
        <f>'raw-MPH'!H228</f>
        <v>55.839416058394164</v>
      </c>
      <c r="E228">
        <f>'raw-F'!G225</f>
        <v>64.433497536945808</v>
      </c>
      <c r="F228" s="2">
        <f>'raw-Range'!G228</f>
        <v>67.241379310344826</v>
      </c>
      <c r="G228" s="2"/>
    </row>
    <row r="229" spans="1:7" x14ac:dyDescent="0.3">
      <c r="A229">
        <f>'raw-MPH'!D229</f>
        <v>262.57197696737046</v>
      </c>
      <c r="B229" s="2">
        <f t="shared" si="6"/>
        <v>74.68992776339104</v>
      </c>
      <c r="C229" s="2">
        <f t="shared" si="7"/>
        <v>4.1959972634747214</v>
      </c>
      <c r="D229">
        <f>'raw-MPH'!H229</f>
        <v>55.401459854014597</v>
      </c>
      <c r="E229">
        <f>'raw-F'!G226</f>
        <v>64.433497536945808</v>
      </c>
      <c r="F229" s="2">
        <f>'raw-Range'!G229</f>
        <v>66.502463054187189</v>
      </c>
      <c r="G229" s="2"/>
    </row>
    <row r="230" spans="1:7" x14ac:dyDescent="0.3">
      <c r="A230">
        <f>'raw-MPH'!D230</f>
        <v>263.72360844529749</v>
      </c>
      <c r="B230" s="2">
        <f t="shared" si="6"/>
        <v>67.729576072178958</v>
      </c>
      <c r="C230" s="2">
        <f t="shared" si="7"/>
        <v>4.2167444656312192</v>
      </c>
      <c r="D230">
        <f>'raw-MPH'!H230</f>
        <v>61.094890510948908</v>
      </c>
      <c r="E230">
        <f>'raw-F'!G227</f>
        <v>64.433497536945808</v>
      </c>
      <c r="F230" s="2">
        <f>'raw-Range'!G230</f>
        <v>64.285714285714292</v>
      </c>
      <c r="G230" s="2"/>
    </row>
    <row r="231" spans="1:7" x14ac:dyDescent="0.3">
      <c r="A231">
        <f>'raw-MPH'!D231</f>
        <v>264.87523992322457</v>
      </c>
      <c r="B231" s="2">
        <f t="shared" si="6"/>
        <v>68.465767116441782</v>
      </c>
      <c r="C231" s="2">
        <f t="shared" si="7"/>
        <v>4.2355582367623796</v>
      </c>
      <c r="D231">
        <f>'raw-MPH'!H231</f>
        <v>60.43795620437956</v>
      </c>
      <c r="E231">
        <f>'raw-F'!G228</f>
        <v>64.433497536945808</v>
      </c>
      <c r="F231" s="2">
        <f>'raw-Range'!G231</f>
        <v>64.285714285714292</v>
      </c>
      <c r="G231" s="2"/>
    </row>
    <row r="232" spans="1:7" x14ac:dyDescent="0.3">
      <c r="A232">
        <f>'raw-MPH'!D232</f>
        <v>266.02687140115165</v>
      </c>
      <c r="B232" s="2">
        <f t="shared" si="6"/>
        <v>64.714218233349072</v>
      </c>
      <c r="C232" s="2">
        <f t="shared" si="7"/>
        <v>4.2545765054058355</v>
      </c>
      <c r="D232">
        <f>'raw-MPH'!H232</f>
        <v>63.941605839416056</v>
      </c>
      <c r="E232">
        <f>'raw-F'!G229</f>
        <v>64.433497536945808</v>
      </c>
      <c r="F232" s="2">
        <f>'raw-Range'!G232</f>
        <v>62.068965517241381</v>
      </c>
      <c r="G232" s="2"/>
    </row>
    <row r="233" spans="1:7" x14ac:dyDescent="0.3">
      <c r="A233">
        <f>'raw-MPH'!D233</f>
        <v>267.17850287907868</v>
      </c>
      <c r="B233" s="2">
        <f t="shared" si="6"/>
        <v>66.303690260133081</v>
      </c>
      <c r="C233" s="2">
        <f t="shared" si="7"/>
        <v>4.2725526771373215</v>
      </c>
      <c r="D233">
        <f>'raw-MPH'!H233</f>
        <v>62.408759124087588</v>
      </c>
      <c r="E233">
        <f>'raw-F'!G230</f>
        <v>64.433497536945808</v>
      </c>
      <c r="F233" s="2">
        <f>'raw-Range'!G233</f>
        <v>61.330049261083744</v>
      </c>
      <c r="G233" s="2"/>
    </row>
    <row r="234" spans="1:7" x14ac:dyDescent="0.3">
      <c r="A234">
        <f>'raw-MPH'!D234</f>
        <v>268.33013435700576</v>
      </c>
      <c r="B234" s="2">
        <f t="shared" si="6"/>
        <v>66.537153958232139</v>
      </c>
      <c r="C234" s="2">
        <f t="shared" si="7"/>
        <v>4.2909703688762475</v>
      </c>
      <c r="D234">
        <f>'raw-MPH'!H234</f>
        <v>62.189781021897808</v>
      </c>
      <c r="E234">
        <f>'raw-F'!G231</f>
        <v>64.433497536945808</v>
      </c>
      <c r="F234" s="2">
        <f>'raw-Range'!G234</f>
        <v>59.85221674876847</v>
      </c>
      <c r="G234" s="2"/>
    </row>
    <row r="235" spans="1:7" x14ac:dyDescent="0.3">
      <c r="A235">
        <f>'raw-MPH'!D235</f>
        <v>269.48176583493284</v>
      </c>
      <c r="B235" s="2">
        <f t="shared" si="6"/>
        <v>66.071859175307438</v>
      </c>
      <c r="C235" s="2">
        <f t="shared" si="7"/>
        <v>4.3094529116424232</v>
      </c>
      <c r="D235">
        <f>'raw-MPH'!H235</f>
        <v>62.627737226277375</v>
      </c>
      <c r="E235">
        <f>'raw-F'!G232</f>
        <v>64.433497536945808</v>
      </c>
      <c r="F235" s="2">
        <f>'raw-Range'!G235</f>
        <v>57.635467980295566</v>
      </c>
      <c r="G235" s="2"/>
    </row>
    <row r="236" spans="1:7" x14ac:dyDescent="0.3">
      <c r="A236">
        <f>'raw-MPH'!D236</f>
        <v>270.63339731285987</v>
      </c>
      <c r="B236" s="2">
        <f t="shared" si="6"/>
        <v>61.153889074880034</v>
      </c>
      <c r="C236" s="2">
        <f t="shared" si="7"/>
        <v>4.3278062058577866</v>
      </c>
      <c r="D236">
        <f>'raw-MPH'!H236</f>
        <v>67.664233576642332</v>
      </c>
      <c r="E236">
        <f>'raw-F'!G233</f>
        <v>64.433497536945808</v>
      </c>
      <c r="F236" s="2">
        <f>'raw-Range'!G236</f>
        <v>57.635467980295566</v>
      </c>
      <c r="G236" s="2"/>
    </row>
    <row r="237" spans="1:7" x14ac:dyDescent="0.3">
      <c r="A237">
        <f>'raw-MPH'!D237</f>
        <v>271.78502879078695</v>
      </c>
      <c r="B237" s="2">
        <f t="shared" si="6"/>
        <v>67.973207640783926</v>
      </c>
      <c r="C237" s="2">
        <f t="shared" si="7"/>
        <v>4.3447933972674759</v>
      </c>
      <c r="D237">
        <f>'raw-MPH'!H237</f>
        <v>60.875912408759127</v>
      </c>
      <c r="E237">
        <f>'raw-F'!G234</f>
        <v>64.433497536945808</v>
      </c>
      <c r="F237" s="2">
        <f>'raw-Range'!G237</f>
        <v>54.679802955665025</v>
      </c>
      <c r="G237" s="2"/>
    </row>
    <row r="238" spans="1:7" x14ac:dyDescent="0.3">
      <c r="A238">
        <f>'raw-MPH'!D238</f>
        <v>272.93666026871404</v>
      </c>
      <c r="B238" s="2">
        <f t="shared" si="6"/>
        <v>63.199169645946249</v>
      </c>
      <c r="C238" s="2">
        <f t="shared" si="7"/>
        <v>4.3636748438343602</v>
      </c>
      <c r="D238">
        <f>'raw-MPH'!H238</f>
        <v>65.474452554744531</v>
      </c>
      <c r="E238">
        <f>'raw-F'!G235</f>
        <v>64.433497536945808</v>
      </c>
      <c r="F238" s="2">
        <f>'raw-Range'!G238</f>
        <v>54.679802955665025</v>
      </c>
      <c r="G238" s="2"/>
    </row>
    <row r="239" spans="1:7" x14ac:dyDescent="0.3">
      <c r="A239">
        <f>'raw-MPH'!D239</f>
        <v>274.08829174664106</v>
      </c>
      <c r="B239" s="2">
        <f t="shared" si="6"/>
        <v>60.956618464961075</v>
      </c>
      <c r="C239" s="2">
        <f t="shared" si="7"/>
        <v>4.3812301687360122</v>
      </c>
      <c r="D239">
        <f>'raw-MPH'!H239</f>
        <v>67.883211678832112</v>
      </c>
      <c r="E239">
        <f>'raw-F'!G236</f>
        <v>64.433497536945808</v>
      </c>
      <c r="F239" s="2">
        <f>'raw-Range'!G239</f>
        <v>51.724137931034484</v>
      </c>
      <c r="G239" s="2"/>
    </row>
    <row r="240" spans="1:7" x14ac:dyDescent="0.3">
      <c r="A240">
        <f>'raw-MPH'!D240</f>
        <v>275.23992322456814</v>
      </c>
      <c r="B240" s="2">
        <f t="shared" si="6"/>
        <v>61.352440662785483</v>
      </c>
      <c r="C240" s="2">
        <f t="shared" si="7"/>
        <v>4.3981625627540568</v>
      </c>
      <c r="D240">
        <f>'raw-MPH'!H240</f>
        <v>67.445255474452551</v>
      </c>
      <c r="E240">
        <f>'raw-F'!G237</f>
        <v>64.433497536945808</v>
      </c>
      <c r="F240" s="2">
        <f>'raw-Range'!G240</f>
        <v>51.724137931034484</v>
      </c>
      <c r="G240" s="2"/>
    </row>
    <row r="241" spans="1:7" x14ac:dyDescent="0.3">
      <c r="A241">
        <f>'raw-MPH'!D241</f>
        <v>276.39155470249523</v>
      </c>
      <c r="B241" s="2">
        <f t="shared" si="6"/>
        <v>62.159709618874764</v>
      </c>
      <c r="C241" s="2">
        <f t="shared" si="7"/>
        <v>4.4152049073826083</v>
      </c>
      <c r="D241">
        <f>'raw-MPH'!H241</f>
        <v>66.569343065693431</v>
      </c>
      <c r="E241">
        <f>'raw-F'!G238</f>
        <v>64.433497536945808</v>
      </c>
      <c r="F241" s="2">
        <f>'raw-Range'!G241</f>
        <v>49.507389162561573</v>
      </c>
      <c r="G241" s="2"/>
    </row>
    <row r="242" spans="1:7" x14ac:dyDescent="0.3">
      <c r="A242">
        <f>'raw-MPH'!D242</f>
        <v>277.54318618042225</v>
      </c>
      <c r="B242" s="2">
        <f t="shared" si="6"/>
        <v>55.906957763721692</v>
      </c>
      <c r="C242" s="2">
        <f t="shared" si="7"/>
        <v>4.4324714933878511</v>
      </c>
      <c r="D242">
        <f>'raw-MPH'!H242</f>
        <v>74.014598540145982</v>
      </c>
      <c r="E242">
        <f>'raw-F'!G239</f>
        <v>64.433497536945808</v>
      </c>
      <c r="F242" s="2">
        <f>'raw-Range'!G242</f>
        <v>48.768472906403943</v>
      </c>
      <c r="G242" s="2"/>
    </row>
    <row r="243" spans="1:7" x14ac:dyDescent="0.3">
      <c r="A243">
        <f>'raw-MPH'!D243</f>
        <v>278.69481765834934</v>
      </c>
      <c r="B243" s="2">
        <f t="shared" si="6"/>
        <v>55.742040484182688</v>
      </c>
      <c r="C243" s="2">
        <f t="shared" si="7"/>
        <v>4.4480012038777739</v>
      </c>
      <c r="D243">
        <f>'raw-MPH'!H243</f>
        <v>74.233576642335763</v>
      </c>
      <c r="E243">
        <f>'raw-F'!G240</f>
        <v>64.433497536945808</v>
      </c>
      <c r="F243" s="2">
        <f>'raw-Range'!G243</f>
        <v>47.290640394088669</v>
      </c>
      <c r="G243" s="2"/>
    </row>
    <row r="244" spans="1:7" x14ac:dyDescent="0.3">
      <c r="A244">
        <f>'raw-MPH'!D244</f>
        <v>279.84644913627642</v>
      </c>
      <c r="B244" s="2">
        <f t="shared" si="6"/>
        <v>60.372369725680286</v>
      </c>
      <c r="C244" s="2">
        <f t="shared" si="7"/>
        <v>4.4634851040122694</v>
      </c>
      <c r="D244">
        <f>'raw-MPH'!H244</f>
        <v>68.540145985401466</v>
      </c>
      <c r="E244">
        <f>'raw-F'!G241</f>
        <v>64.433497536945808</v>
      </c>
      <c r="F244" s="2">
        <f>'raw-Range'!G244</f>
        <v>45.812807881773402</v>
      </c>
      <c r="G244" s="2"/>
    </row>
    <row r="245" spans="1:7" x14ac:dyDescent="0.3">
      <c r="A245">
        <f>'raw-MPH'!D245</f>
        <v>280.99808061420345</v>
      </c>
      <c r="B245" s="2">
        <f t="shared" si="6"/>
        <v>58.684943242664389</v>
      </c>
      <c r="C245" s="2">
        <f t="shared" si="7"/>
        <v>4.4802552067138475</v>
      </c>
      <c r="D245">
        <f>'raw-MPH'!H245</f>
        <v>70.510948905109487</v>
      </c>
      <c r="E245">
        <f>'raw-F'!G242</f>
        <v>64.433497536945808</v>
      </c>
      <c r="F245" s="2">
        <f>'raw-Range'!G245</f>
        <v>44.334975369458128</v>
      </c>
      <c r="G245" s="2"/>
    </row>
    <row r="246" spans="1:7" x14ac:dyDescent="0.3">
      <c r="A246">
        <f>'raw-MPH'!D246</f>
        <v>282.14971209213053</v>
      </c>
      <c r="B246" s="2">
        <f t="shared" si="6"/>
        <v>58.684943242664389</v>
      </c>
      <c r="C246" s="2">
        <f t="shared" si="7"/>
        <v>4.4965565798368097</v>
      </c>
      <c r="D246">
        <f>'raw-MPH'!H246</f>
        <v>70.510948905109487</v>
      </c>
      <c r="E246">
        <f>'raw-F'!G243</f>
        <v>64.433497536945808</v>
      </c>
      <c r="F246" s="2">
        <f>'raw-Range'!G246</f>
        <v>41.379310344827587</v>
      </c>
      <c r="G246" s="2"/>
    </row>
    <row r="247" spans="1:7" x14ac:dyDescent="0.3">
      <c r="A247">
        <f>'raw-MPH'!D247</f>
        <v>283.30134357005755</v>
      </c>
      <c r="B247" s="2">
        <f t="shared" si="6"/>
        <v>56.239737274220033</v>
      </c>
      <c r="C247" s="2">
        <f t="shared" si="7"/>
        <v>4.5128579529597719</v>
      </c>
      <c r="D247">
        <f>'raw-MPH'!H247</f>
        <v>73.576642335766422</v>
      </c>
      <c r="E247">
        <f>'raw-F'!G244</f>
        <v>64.433497536945808</v>
      </c>
      <c r="F247" s="2">
        <f>'raw-Range'!G247</f>
        <v>39.901477832512313</v>
      </c>
      <c r="G247" s="2"/>
    </row>
    <row r="248" spans="1:7" x14ac:dyDescent="0.3">
      <c r="A248">
        <f>'raw-MPH'!D248</f>
        <v>284.45297504798464</v>
      </c>
      <c r="B248" s="2">
        <f t="shared" si="6"/>
        <v>56.407617086978888</v>
      </c>
      <c r="C248" s="2">
        <f t="shared" si="7"/>
        <v>4.5284801022026109</v>
      </c>
      <c r="D248">
        <f>'raw-MPH'!H248</f>
        <v>73.357664233576642</v>
      </c>
      <c r="E248">
        <f>'raw-F'!G245</f>
        <v>64.433497536945808</v>
      </c>
      <c r="F248" s="2">
        <f>'raw-Range'!G248</f>
        <v>37.684729064039409</v>
      </c>
      <c r="G248" s="2"/>
    </row>
    <row r="249" spans="1:7" x14ac:dyDescent="0.3">
      <c r="A249">
        <f>'raw-MPH'!D249</f>
        <v>285.60460652591172</v>
      </c>
      <c r="B249" s="2">
        <f t="shared" si="6"/>
        <v>62.779241608431654</v>
      </c>
      <c r="C249" s="2">
        <f t="shared" si="7"/>
        <v>4.5441488847267717</v>
      </c>
      <c r="D249">
        <f>'raw-MPH'!H249</f>
        <v>65.912408759124091</v>
      </c>
      <c r="E249">
        <f>'raw-F'!G246</f>
        <v>64.433497536945808</v>
      </c>
      <c r="F249" s="2">
        <f>'raw-Range'!G249</f>
        <v>37.684729064039409</v>
      </c>
      <c r="G249" s="2"/>
    </row>
    <row r="250" spans="1:7" x14ac:dyDescent="0.3">
      <c r="A250">
        <f>'raw-MPH'!D250</f>
        <v>286.75623800383875</v>
      </c>
      <c r="B250" s="2">
        <f t="shared" si="6"/>
        <v>62.571363324960039</v>
      </c>
      <c r="C250" s="2">
        <f t="shared" si="7"/>
        <v>4.5615875629513356</v>
      </c>
      <c r="D250">
        <f>'raw-MPH'!H250</f>
        <v>66.131386861313871</v>
      </c>
      <c r="E250">
        <f>'raw-F'!G247</f>
        <v>64.433497536945808</v>
      </c>
      <c r="F250" s="2">
        <f>'raw-Range'!G250</f>
        <v>35.467980295566505</v>
      </c>
      <c r="G250" s="2"/>
    </row>
    <row r="251" spans="1:7" x14ac:dyDescent="0.3">
      <c r="A251">
        <f>'raw-MPH'!D251</f>
        <v>287.90786948176583</v>
      </c>
      <c r="B251" s="2">
        <f t="shared" si="6"/>
        <v>58.143236074270554</v>
      </c>
      <c r="C251" s="2">
        <f t="shared" si="7"/>
        <v>4.5789684972082689</v>
      </c>
      <c r="D251">
        <f>'raw-MPH'!H251</f>
        <v>71.167883211678827</v>
      </c>
      <c r="E251">
        <f>'raw-F'!G248</f>
        <v>64.433497536945808</v>
      </c>
      <c r="F251" s="2">
        <f>'raw-Range'!G251</f>
        <v>35.467980295566505</v>
      </c>
      <c r="G251" s="2"/>
    </row>
    <row r="252" spans="1:7" x14ac:dyDescent="0.3">
      <c r="A252">
        <f>'raw-MPH'!D252</f>
        <v>289.05950095969291</v>
      </c>
      <c r="B252" s="2">
        <f t="shared" si="6"/>
        <v>58.322690506598548</v>
      </c>
      <c r="C252" s="2">
        <f t="shared" si="7"/>
        <v>4.5951193961177887</v>
      </c>
      <c r="D252">
        <f>'raw-MPH'!H252</f>
        <v>70.948905109489047</v>
      </c>
      <c r="E252">
        <f>'raw-F'!G249</f>
        <v>64.433497536945808</v>
      </c>
      <c r="F252" s="2">
        <f>'raw-Range'!G252</f>
        <v>33.990147783251231</v>
      </c>
      <c r="G252" s="2"/>
    </row>
    <row r="253" spans="1:7" x14ac:dyDescent="0.3">
      <c r="A253">
        <f>'raw-MPH'!D253</f>
        <v>290.21113243761994</v>
      </c>
      <c r="B253" s="2">
        <f t="shared" si="6"/>
        <v>60.372369725680286</v>
      </c>
      <c r="C253" s="2">
        <f t="shared" si="7"/>
        <v>4.6113201434807332</v>
      </c>
      <c r="D253">
        <f>'raw-MPH'!H253</f>
        <v>68.540145985401466</v>
      </c>
      <c r="E253">
        <f>'raw-F'!G250</f>
        <v>64.433497536945808</v>
      </c>
      <c r="F253" s="2">
        <f>'raw-Range'!G253</f>
        <v>31.773399014778324</v>
      </c>
      <c r="G253" s="2"/>
    </row>
    <row r="254" spans="1:7" x14ac:dyDescent="0.3">
      <c r="A254">
        <f>'raw-MPH'!D254</f>
        <v>291.36276391554702</v>
      </c>
      <c r="B254" s="2">
        <f t="shared" si="6"/>
        <v>64.49335059432741</v>
      </c>
      <c r="C254" s="2">
        <f t="shared" si="7"/>
        <v>4.6280902461823112</v>
      </c>
      <c r="D254">
        <f>'raw-MPH'!H254</f>
        <v>64.160583941605836</v>
      </c>
      <c r="E254">
        <f>'raw-F'!G251</f>
        <v>64.433497536945808</v>
      </c>
      <c r="F254" s="2">
        <f>'raw-Range'!G254</f>
        <v>31.773399014778324</v>
      </c>
      <c r="G254" s="2"/>
    </row>
    <row r="255" spans="1:7" x14ac:dyDescent="0.3">
      <c r="A255">
        <f>'raw-MPH'!D255</f>
        <v>292.5143953934741</v>
      </c>
      <c r="B255" s="2">
        <f t="shared" si="6"/>
        <v>63.411247396435996</v>
      </c>
      <c r="C255" s="2">
        <f t="shared" si="7"/>
        <v>4.6460050657918464</v>
      </c>
      <c r="D255">
        <f>'raw-MPH'!H255</f>
        <v>65.255474452554751</v>
      </c>
      <c r="E255">
        <f>'raw-F'!G252</f>
        <v>64.433497536945808</v>
      </c>
      <c r="F255" s="2">
        <f>'raw-Range'!G255</f>
        <v>29.55665024630542</v>
      </c>
      <c r="G255" s="2"/>
    </row>
    <row r="256" spans="1:7" x14ac:dyDescent="0.3">
      <c r="A256">
        <f>'raw-MPH'!D256</f>
        <v>293.66602687140113</v>
      </c>
      <c r="B256" s="2">
        <f t="shared" si="6"/>
        <v>74.104124408384024</v>
      </c>
      <c r="C256" s="2">
        <f t="shared" si="7"/>
        <v>4.6636193011797449</v>
      </c>
      <c r="D256">
        <f>'raw-MPH'!H256</f>
        <v>55.839416058394164</v>
      </c>
      <c r="E256">
        <f>'raw-F'!G253</f>
        <v>64.433497536945808</v>
      </c>
      <c r="F256" s="2">
        <f>'raw-Range'!G256</f>
        <v>28.817733990147783</v>
      </c>
      <c r="G256" s="2"/>
    </row>
    <row r="257" spans="1:7" x14ac:dyDescent="0.3">
      <c r="A257">
        <f>'raw-MPH'!D257</f>
        <v>294.81765834932821</v>
      </c>
      <c r="B257" s="2">
        <f t="shared" si="6"/>
        <v>85.893416927899679</v>
      </c>
      <c r="C257" s="2">
        <f t="shared" si="7"/>
        <v>4.6842037801820737</v>
      </c>
      <c r="D257">
        <f>'raw-MPH'!H257</f>
        <v>48.175182481751825</v>
      </c>
      <c r="E257">
        <f>'raw-F'!G254</f>
        <v>64.433497536945808</v>
      </c>
      <c r="F257" s="2">
        <f>'raw-Range'!G257</f>
        <v>26.600985221674875</v>
      </c>
      <c r="G257" s="2"/>
    </row>
    <row r="258" spans="1:7" x14ac:dyDescent="0.3">
      <c r="A258">
        <f>'raw-MPH'!D258</f>
        <v>295.9692898272553</v>
      </c>
      <c r="B258" s="2">
        <f t="shared" si="6"/>
        <v>70.247404178951413</v>
      </c>
      <c r="C258" s="2">
        <f t="shared" si="7"/>
        <v>4.7080630626620454</v>
      </c>
      <c r="D258">
        <f>'raw-MPH'!H258</f>
        <v>58.905109489051092</v>
      </c>
      <c r="E258">
        <f>'raw-F'!G255</f>
        <v>66.206896551724142</v>
      </c>
      <c r="F258" s="2">
        <f>'raw-Range'!G258</f>
        <v>25.123152709359605</v>
      </c>
      <c r="G258" s="2"/>
    </row>
    <row r="259" spans="1:7" x14ac:dyDescent="0.3">
      <c r="A259">
        <f>'raw-MPH'!D259</f>
        <v>297.12092130518232</v>
      </c>
      <c r="B259" s="2">
        <f t="shared" ref="B259:B322" si="8">600/522/D259*60*60</f>
        <v>60.956618464961075</v>
      </c>
      <c r="C259" s="2">
        <f t="shared" si="7"/>
        <v>4.7275762304895323</v>
      </c>
      <c r="D259">
        <f>'raw-MPH'!H259</f>
        <v>67.883211678832112</v>
      </c>
      <c r="E259">
        <f>'raw-F'!G256</f>
        <v>66.206896551724142</v>
      </c>
      <c r="F259" s="2">
        <f>'raw-Range'!G259</f>
        <v>24.384236453201972</v>
      </c>
      <c r="G259" s="2"/>
    </row>
    <row r="260" spans="1:7" x14ac:dyDescent="0.3">
      <c r="A260">
        <f>'raw-MPH'!D260</f>
        <v>298.2725527831094</v>
      </c>
      <c r="B260" s="2">
        <f t="shared" si="8"/>
        <v>64.714218233349072</v>
      </c>
      <c r="C260" s="2">
        <f t="shared" si="7"/>
        <v>4.7445086245075769</v>
      </c>
      <c r="D260">
        <f>'raw-MPH'!H260</f>
        <v>63.941605839416056</v>
      </c>
      <c r="E260">
        <f>'raw-F'!G257</f>
        <v>66.206896551724142</v>
      </c>
      <c r="F260" s="2">
        <f>'raw-Range'!G260</f>
        <v>22.167487684729064</v>
      </c>
      <c r="G260" s="2"/>
    </row>
    <row r="261" spans="1:7" x14ac:dyDescent="0.3">
      <c r="A261">
        <f>'raw-MPH'!D261</f>
        <v>299.42418426103649</v>
      </c>
      <c r="B261" s="2">
        <f t="shared" si="8"/>
        <v>63.624753279925692</v>
      </c>
      <c r="C261" s="2">
        <f t="shared" si="7"/>
        <v>4.7624847962390628</v>
      </c>
      <c r="D261">
        <f>'raw-MPH'!H261</f>
        <v>65.03649635036497</v>
      </c>
      <c r="E261">
        <f>'raw-F'!G258</f>
        <v>66.206896551724142</v>
      </c>
      <c r="F261" s="2">
        <f>'raw-Range'!G261</f>
        <v>22.167487684729064</v>
      </c>
      <c r="G261" s="2"/>
    </row>
    <row r="262" spans="1:7" x14ac:dyDescent="0.3">
      <c r="A262">
        <f>'raw-MPH'!D262</f>
        <v>300.57581573896351</v>
      </c>
      <c r="B262" s="2">
        <f t="shared" si="8"/>
        <v>60.760616476327755</v>
      </c>
      <c r="C262" s="2">
        <f t="shared" si="7"/>
        <v>4.7801583388168201</v>
      </c>
      <c r="D262">
        <f>'raw-MPH'!H262</f>
        <v>68.102189781021892</v>
      </c>
      <c r="E262">
        <f>'raw-F'!G259</f>
        <v>66.206896551724142</v>
      </c>
      <c r="F262" s="2">
        <f>'raw-Range'!G262</f>
        <v>19.950738916256157</v>
      </c>
      <c r="G262" s="2"/>
    </row>
    <row r="263" spans="1:7" x14ac:dyDescent="0.3">
      <c r="A263">
        <f>'raw-MPH'!D263</f>
        <v>301.7274472168906</v>
      </c>
      <c r="B263" s="2">
        <f t="shared" si="8"/>
        <v>66.537153958232139</v>
      </c>
      <c r="C263" s="2">
        <f t="shared" ref="C263:C326" si="9">C262+B262/60/60</f>
        <v>4.7970362878380222</v>
      </c>
      <c r="D263">
        <f>'raw-MPH'!H263</f>
        <v>62.189781021897808</v>
      </c>
      <c r="E263">
        <f>'raw-F'!G260</f>
        <v>66.206896551724142</v>
      </c>
      <c r="F263" s="2">
        <f>'raw-Range'!G263</f>
        <v>18.472906403940886</v>
      </c>
      <c r="G263" s="2"/>
    </row>
    <row r="264" spans="1:7" x14ac:dyDescent="0.3">
      <c r="A264">
        <f>'raw-MPH'!D264</f>
        <v>302.87907869481768</v>
      </c>
      <c r="B264" s="2">
        <f t="shared" si="8"/>
        <v>63.411247396435996</v>
      </c>
      <c r="C264" s="2">
        <f t="shared" si="9"/>
        <v>4.8155188306041978</v>
      </c>
      <c r="D264">
        <f>'raw-MPH'!H264</f>
        <v>65.255474452554751</v>
      </c>
      <c r="E264">
        <f>'raw-F'!G261</f>
        <v>66.206896551724142</v>
      </c>
      <c r="F264" s="2">
        <f>'raw-Range'!G264</f>
        <v>16.995073891625616</v>
      </c>
      <c r="G264" s="2"/>
    </row>
    <row r="265" spans="1:7" x14ac:dyDescent="0.3">
      <c r="A265">
        <f>'raw-MPH'!D265</f>
        <v>304.0307101727447</v>
      </c>
      <c r="B265" s="2">
        <f t="shared" si="8"/>
        <v>71.850006555657529</v>
      </c>
      <c r="C265" s="2">
        <f t="shared" si="9"/>
        <v>4.8331330659920964</v>
      </c>
      <c r="D265">
        <f>'raw-MPH'!H265</f>
        <v>57.591240875912412</v>
      </c>
      <c r="E265">
        <f>'raw-F'!G262</f>
        <v>66.206896551724142</v>
      </c>
      <c r="F265" s="2">
        <f>'raw-Range'!G265</f>
        <v>16.995073891625616</v>
      </c>
      <c r="G265" s="2"/>
    </row>
    <row r="266" spans="1:7" x14ac:dyDescent="0.3">
      <c r="A266">
        <f>'raw-MPH'!D266</f>
        <v>305.18234165067179</v>
      </c>
      <c r="B266" s="2">
        <f t="shared" si="8"/>
        <v>71.307742355237465</v>
      </c>
      <c r="C266" s="2">
        <f t="shared" si="9"/>
        <v>4.8530914011464459</v>
      </c>
      <c r="D266">
        <f>'raw-MPH'!H266</f>
        <v>58.029197080291972</v>
      </c>
      <c r="E266">
        <f>'raw-F'!G263</f>
        <v>66.206896551724142</v>
      </c>
      <c r="F266" s="2">
        <f>'raw-Range'!G266</f>
        <v>14.77832512315271</v>
      </c>
      <c r="G266" s="2"/>
    </row>
    <row r="267" spans="1:7" x14ac:dyDescent="0.3">
      <c r="A267">
        <f>'raw-MPH'!D267</f>
        <v>306.33397312859887</v>
      </c>
      <c r="B267" s="2">
        <f t="shared" si="8"/>
        <v>82.158920539730133</v>
      </c>
      <c r="C267" s="2">
        <f t="shared" si="9"/>
        <v>4.8728991073562344</v>
      </c>
      <c r="D267">
        <f>'raw-MPH'!H267</f>
        <v>50.364963503649633</v>
      </c>
      <c r="E267">
        <f>'raw-F'!G264</f>
        <v>66.206896551724142</v>
      </c>
      <c r="F267" s="2">
        <f>'raw-Range'!G267</f>
        <v>14.039408866995075</v>
      </c>
      <c r="G267" s="2"/>
    </row>
    <row r="268" spans="1:7" x14ac:dyDescent="0.3">
      <c r="A268">
        <f>'raw-MPH'!D268</f>
        <v>307.4856046065259</v>
      </c>
      <c r="B268" s="2">
        <f t="shared" si="8"/>
        <v>85.504758932750804</v>
      </c>
      <c r="C268" s="2">
        <f t="shared" si="9"/>
        <v>4.8957210297283815</v>
      </c>
      <c r="D268">
        <f>'raw-MPH'!H268</f>
        <v>48.394160583941606</v>
      </c>
      <c r="E268">
        <f>'raw-F'!G265</f>
        <v>66.206896551724142</v>
      </c>
      <c r="F268" s="2">
        <f>'raw-Range'!G268</f>
        <v>13.300492610837438</v>
      </c>
      <c r="G268" s="2"/>
    </row>
    <row r="269" spans="1:7" x14ac:dyDescent="0.3">
      <c r="A269">
        <f>'raw-MPH'!D269</f>
        <v>308.63723608445298</v>
      </c>
      <c r="B269" s="2">
        <f t="shared" si="8"/>
        <v>86.681429927238213</v>
      </c>
      <c r="C269" s="2">
        <f t="shared" si="9"/>
        <v>4.9194723516541456</v>
      </c>
      <c r="D269">
        <f>'raw-MPH'!H269</f>
        <v>47.737226277372265</v>
      </c>
      <c r="E269">
        <f>'raw-F'!G266</f>
        <v>66.206896551724142</v>
      </c>
      <c r="F269" s="2">
        <f>'raw-Range'!G269</f>
        <v>11.822660098522167</v>
      </c>
      <c r="G269" s="2"/>
    </row>
    <row r="270" spans="1:7" x14ac:dyDescent="0.3">
      <c r="A270">
        <f>'raw-MPH'!D270</f>
        <v>309.78886756238006</v>
      </c>
      <c r="B270" s="2">
        <f t="shared" si="8"/>
        <v>72.400581318536126</v>
      </c>
      <c r="C270" s="2">
        <f t="shared" si="9"/>
        <v>4.9435505266339339</v>
      </c>
      <c r="D270">
        <f>'raw-MPH'!H270</f>
        <v>57.153284671532845</v>
      </c>
      <c r="E270">
        <f>'raw-F'!G267</f>
        <v>66.206896551724142</v>
      </c>
      <c r="F270" s="2">
        <f>'raw-Range'!G270</f>
        <v>11.083743842364532</v>
      </c>
      <c r="G270" s="2"/>
    </row>
    <row r="271" spans="1:7" x14ac:dyDescent="0.3">
      <c r="A271">
        <f>'raw-MPH'!D271</f>
        <v>310.94049904030709</v>
      </c>
      <c r="B271" s="2">
        <f t="shared" si="8"/>
        <v>64.936603863016941</v>
      </c>
      <c r="C271" s="2">
        <f t="shared" si="9"/>
        <v>4.9636617992224163</v>
      </c>
      <c r="D271">
        <f>'raw-MPH'!H271</f>
        <v>63.722627737226276</v>
      </c>
      <c r="E271">
        <f>'raw-F'!G268</f>
        <v>66.206896551724142</v>
      </c>
      <c r="F271" s="2">
        <f>'raw-Range'!G271</f>
        <v>8.8669950738916263</v>
      </c>
      <c r="G271" s="2"/>
    </row>
    <row r="272" spans="1:7" x14ac:dyDescent="0.3">
      <c r="A272">
        <f>'raw-MPH'!D272</f>
        <v>312.09213051823417</v>
      </c>
      <c r="B272" s="2">
        <f t="shared" si="8"/>
        <v>70.509521358723617</v>
      </c>
      <c r="C272" s="2">
        <f t="shared" si="9"/>
        <v>4.9816997447399212</v>
      </c>
      <c r="D272">
        <f>'raw-MPH'!H272</f>
        <v>58.686131386861312</v>
      </c>
      <c r="E272">
        <f>'raw-F'!G269</f>
        <v>66.206896551724142</v>
      </c>
      <c r="F272" s="2">
        <f>'raw-Range'!G272</f>
        <v>8.1280788177339893</v>
      </c>
      <c r="G272" s="2"/>
    </row>
    <row r="273" spans="1:7" x14ac:dyDescent="0.3">
      <c r="A273">
        <f>'raw-MPH'!D273</f>
        <v>313.24376199616125</v>
      </c>
      <c r="B273" s="2">
        <f t="shared" si="8"/>
        <v>68.965517241379303</v>
      </c>
      <c r="C273" s="2">
        <f t="shared" si="9"/>
        <v>5.0012857228951217</v>
      </c>
      <c r="D273">
        <f>'raw-MPH'!H273</f>
        <v>60</v>
      </c>
      <c r="E273">
        <f>'raw-F'!G270</f>
        <v>66.206896551724142</v>
      </c>
      <c r="F273" s="2">
        <f>'raw-Range'!G273</f>
        <v>5.9113300492610836</v>
      </c>
      <c r="G273" s="2"/>
    </row>
    <row r="274" spans="1:7" x14ac:dyDescent="0.3">
      <c r="A274">
        <f>'raw-MPH'!D274</f>
        <v>314.39539347408828</v>
      </c>
      <c r="B274" s="2">
        <f t="shared" si="8"/>
        <v>67.009048667155781</v>
      </c>
      <c r="C274" s="2">
        <f t="shared" si="9"/>
        <v>5.0204428110177268</v>
      </c>
      <c r="D274">
        <f>'raw-MPH'!H274</f>
        <v>61.751824817518248</v>
      </c>
      <c r="E274">
        <f>'raw-F'!G271</f>
        <v>66.206896551724142</v>
      </c>
      <c r="F274" s="2">
        <f>'raw-Range'!G274</f>
        <v>5.1724137931034484</v>
      </c>
      <c r="G274" s="2"/>
    </row>
    <row r="275" spans="1:7" x14ac:dyDescent="0.3">
      <c r="A275">
        <f>'raw-MPH'!D275</f>
        <v>315.54702495201536</v>
      </c>
      <c r="B275" s="2">
        <f t="shared" si="8"/>
        <v>67.009048667155781</v>
      </c>
      <c r="C275" s="2">
        <f t="shared" si="9"/>
        <v>5.0390564356474927</v>
      </c>
      <c r="D275">
        <f>'raw-MPH'!H275</f>
        <v>61.751824817518248</v>
      </c>
      <c r="E275">
        <f>'raw-F'!G272</f>
        <v>66.206896551724142</v>
      </c>
      <c r="F275" s="2">
        <f>'raw-Range'!G275</f>
        <v>3.6945812807881775</v>
      </c>
      <c r="G275" s="2"/>
    </row>
    <row r="276" spans="1:7" x14ac:dyDescent="0.3">
      <c r="A276">
        <f>'raw-MPH'!D276</f>
        <v>316.69865642994245</v>
      </c>
      <c r="B276" s="2">
        <f t="shared" si="8"/>
        <v>64.273985456251467</v>
      </c>
      <c r="C276" s="2">
        <f t="shared" si="9"/>
        <v>5.0576700602772586</v>
      </c>
      <c r="D276">
        <f>'raw-MPH'!H276</f>
        <v>64.379562043795616</v>
      </c>
      <c r="E276">
        <f>'raw-F'!G273</f>
        <v>66.206896551724142</v>
      </c>
      <c r="F276" s="2">
        <f>'raw-Range'!G276</f>
        <v>2.9556650246305418</v>
      </c>
      <c r="G276" s="2"/>
    </row>
    <row r="277" spans="1:7" x14ac:dyDescent="0.3">
      <c r="A277" s="4">
        <f>'raw-MPH'!D277</f>
        <v>317.85028790786947</v>
      </c>
      <c r="B277" s="2">
        <f t="shared" si="8"/>
        <v>66.303690260133081</v>
      </c>
      <c r="C277" s="2">
        <f t="shared" si="9"/>
        <v>5.0755239451262177</v>
      </c>
      <c r="D277">
        <f>'raw-MPH'!H277</f>
        <v>62.408759124087588</v>
      </c>
      <c r="E277">
        <f>'raw-F'!G274</f>
        <v>66.206896551724142</v>
      </c>
      <c r="F277" s="2">
        <f>'raw-Range'!G277</f>
        <v>1.4778325123152709</v>
      </c>
      <c r="G277" s="2"/>
    </row>
    <row r="278" spans="1:7" x14ac:dyDescent="0.3">
      <c r="A278">
        <f>'raw-MPH'!D278</f>
        <v>319.00191938579655</v>
      </c>
      <c r="B278" s="2">
        <f t="shared" si="8"/>
        <v>66.772267576459114</v>
      </c>
      <c r="C278" s="2">
        <f t="shared" si="9"/>
        <v>5.0939416368651438</v>
      </c>
      <c r="D278">
        <f>'raw-MPH'!H278</f>
        <v>61.970802919708028</v>
      </c>
      <c r="E278">
        <f>'raw-F'!G275</f>
        <v>66.206896551724142</v>
      </c>
      <c r="F278" s="2">
        <f>'raw-Range'!G278</f>
        <v>0</v>
      </c>
      <c r="G278" s="2"/>
    </row>
    <row r="279" spans="1:7" x14ac:dyDescent="0.3">
      <c r="A279">
        <f>'raw-MPH'!D279</f>
        <v>320.15355086372358</v>
      </c>
      <c r="B279" s="2">
        <f t="shared" si="8"/>
        <v>67.973207640783926</v>
      </c>
      <c r="C279" s="2">
        <f t="shared" si="9"/>
        <v>5.1124894889697154</v>
      </c>
      <c r="D279">
        <f>'raw-MPH'!H279</f>
        <v>60.875912408759127</v>
      </c>
      <c r="E279">
        <f>'raw-F'!G276</f>
        <v>66.206896551724142</v>
      </c>
      <c r="F279" s="2">
        <f>'raw-Range'!G279</f>
        <v>0</v>
      </c>
      <c r="G279" s="2"/>
    </row>
    <row r="280" spans="1:7" x14ac:dyDescent="0.3">
      <c r="A280">
        <f>'raw-MPH'!D280</f>
        <v>321.30518234165066</v>
      </c>
      <c r="B280" s="2">
        <f t="shared" si="8"/>
        <v>72.679045092838194</v>
      </c>
      <c r="C280" s="2">
        <f t="shared" si="9"/>
        <v>5.1313709355365997</v>
      </c>
      <c r="D280">
        <f>'raw-MPH'!H280</f>
        <v>56.934306569343065</v>
      </c>
      <c r="E280">
        <f>'raw-F'!G277</f>
        <v>66.206896551724142</v>
      </c>
      <c r="F280" s="2">
        <f>'raw-Range'!G280</f>
        <v>91.625615763546804</v>
      </c>
      <c r="G280" s="2"/>
    </row>
    <row r="281" spans="1:7" x14ac:dyDescent="0.3">
      <c r="A281" s="4">
        <f>'raw-MPH'!D281</f>
        <v>322.45681381957775</v>
      </c>
      <c r="B281" s="4">
        <f t="shared" si="8"/>
        <v>85.119602360981673</v>
      </c>
      <c r="C281" s="4">
        <f t="shared" si="9"/>
        <v>5.1515595591734993</v>
      </c>
      <c r="D281" s="4">
        <f>'raw-MPH'!H281</f>
        <v>48.613138686131386</v>
      </c>
      <c r="E281" s="4">
        <f>'raw-F'!G278</f>
        <v>75.231527093596057</v>
      </c>
      <c r="F281" s="4">
        <f>'raw-Range'!G281</f>
        <v>185.46798029556649</v>
      </c>
      <c r="G281" s="2"/>
    </row>
    <row r="282" spans="1:7" x14ac:dyDescent="0.3">
      <c r="A282" s="10">
        <f>'raw-MPH'!D282</f>
        <v>323.60844529750477</v>
      </c>
      <c r="B282" s="10">
        <f t="shared" si="8"/>
        <v>62.571363324960039</v>
      </c>
      <c r="C282" s="10">
        <f t="shared" si="9"/>
        <v>5.1752038931626609</v>
      </c>
      <c r="D282" s="10">
        <f>'raw-MPH'!H282</f>
        <v>66.131386861313871</v>
      </c>
      <c r="E282" s="10">
        <f>'raw-F'!G279</f>
        <v>74.325123152709352</v>
      </c>
      <c r="F282" s="10">
        <f>'raw-Range'!G282</f>
        <v>184.72906403940885</v>
      </c>
      <c r="G282" s="2"/>
    </row>
    <row r="283" spans="1:7" x14ac:dyDescent="0.3">
      <c r="A283">
        <f>'raw-MPH'!D283</f>
        <v>324.76007677543186</v>
      </c>
      <c r="B283" s="2">
        <f t="shared" si="8"/>
        <v>61.153889074880034</v>
      </c>
      <c r="C283" s="2">
        <f t="shared" si="9"/>
        <v>5.1925848274195943</v>
      </c>
      <c r="D283">
        <f>'raw-MPH'!H283</f>
        <v>67.664233576642332</v>
      </c>
      <c r="E283">
        <f>'raw-F'!G280</f>
        <v>74.325123152709352</v>
      </c>
      <c r="F283" s="2">
        <f>'raw-Range'!G283</f>
        <v>181.0344827586207</v>
      </c>
      <c r="G283" s="2"/>
    </row>
    <row r="284" spans="1:7" x14ac:dyDescent="0.3">
      <c r="A284">
        <f>'raw-MPH'!D284</f>
        <v>325.91170825335894</v>
      </c>
      <c r="B284" s="2">
        <f t="shared" si="8"/>
        <v>62.159709618874764</v>
      </c>
      <c r="C284" s="2">
        <f t="shared" si="9"/>
        <v>5.2095720188292836</v>
      </c>
      <c r="D284">
        <f>'raw-MPH'!H284</f>
        <v>66.569343065693431</v>
      </c>
      <c r="E284">
        <f>'raw-F'!G281</f>
        <v>73.418719211822662</v>
      </c>
      <c r="F284" s="2">
        <f>'raw-Range'!G284</f>
        <v>179.55665024630542</v>
      </c>
      <c r="G284" s="2"/>
    </row>
    <row r="285" spans="1:7" x14ac:dyDescent="0.3">
      <c r="A285">
        <f>'raw-MPH'!D285</f>
        <v>327.06333973128596</v>
      </c>
      <c r="B285" s="2">
        <f t="shared" si="8"/>
        <v>60.372369725680286</v>
      </c>
      <c r="C285" s="2">
        <f t="shared" si="9"/>
        <v>5.2268386048345263</v>
      </c>
      <c r="D285">
        <f>'raw-MPH'!H285</f>
        <v>68.540145985401466</v>
      </c>
      <c r="E285">
        <f>'raw-F'!G282</f>
        <v>73.418719211822662</v>
      </c>
      <c r="F285" s="2">
        <f>'raw-Range'!G285</f>
        <v>177.33990147783251</v>
      </c>
      <c r="G285" s="2"/>
    </row>
    <row r="286" spans="1:7" x14ac:dyDescent="0.3">
      <c r="A286">
        <f>'raw-MPH'!D286</f>
        <v>328.21497120921305</v>
      </c>
      <c r="B286" s="2">
        <f t="shared" si="8"/>
        <v>67.247515032519317</v>
      </c>
      <c r="C286" s="2">
        <f t="shared" si="9"/>
        <v>5.2436087075361044</v>
      </c>
      <c r="D286">
        <f>'raw-MPH'!H286</f>
        <v>61.532846715328468</v>
      </c>
      <c r="E286">
        <f>'raw-F'!G283</f>
        <v>73.418719211822662</v>
      </c>
      <c r="F286" s="2">
        <f>'raw-Range'!G286</f>
        <v>176.60098522167488</v>
      </c>
      <c r="G286" s="2"/>
    </row>
    <row r="287" spans="1:7" x14ac:dyDescent="0.3">
      <c r="A287">
        <f>'raw-MPH'!D287</f>
        <v>329.36660268714013</v>
      </c>
      <c r="B287" s="2">
        <f t="shared" si="8"/>
        <v>64.714218233349072</v>
      </c>
      <c r="C287" s="2">
        <f t="shared" si="9"/>
        <v>5.2622885728229152</v>
      </c>
      <c r="D287">
        <f>'raw-MPH'!H287</f>
        <v>63.941605839416056</v>
      </c>
      <c r="E287">
        <f>'raw-F'!G284</f>
        <v>73.418719211822662</v>
      </c>
      <c r="F287" s="2">
        <f>'raw-Range'!G287</f>
        <v>176.60098522167488</v>
      </c>
      <c r="G287" s="2"/>
    </row>
    <row r="288" spans="1:7" x14ac:dyDescent="0.3">
      <c r="A288">
        <f>'raw-MPH'!D288</f>
        <v>330.51823416506716</v>
      </c>
      <c r="B288" s="2">
        <f t="shared" si="8"/>
        <v>68.965517241379303</v>
      </c>
      <c r="C288" s="2">
        <f t="shared" si="9"/>
        <v>5.2802647445544011</v>
      </c>
      <c r="D288">
        <f>'raw-MPH'!H288</f>
        <v>60</v>
      </c>
      <c r="E288">
        <f>'raw-F'!G285</f>
        <v>73.418719211822662</v>
      </c>
      <c r="F288" s="2">
        <f>'raw-Range'!G288</f>
        <v>173.64532019704433</v>
      </c>
      <c r="G288" s="2"/>
    </row>
    <row r="289" spans="1:15" x14ac:dyDescent="0.3">
      <c r="A289">
        <f>'raw-MPH'!D289</f>
        <v>331.66986564299424</v>
      </c>
      <c r="B289" s="2">
        <f t="shared" si="8"/>
        <v>64.273985456251467</v>
      </c>
      <c r="C289" s="2">
        <f t="shared" si="9"/>
        <v>5.2994218326770062</v>
      </c>
      <c r="D289">
        <f>'raw-MPH'!H289</f>
        <v>64.379562043795616</v>
      </c>
      <c r="E289">
        <f>'raw-F'!G286</f>
        <v>73.418719211822662</v>
      </c>
      <c r="F289" s="2">
        <f>'raw-Range'!G289</f>
        <v>172.16748768472905</v>
      </c>
      <c r="G289" s="2"/>
    </row>
    <row r="290" spans="1:15" x14ac:dyDescent="0.3">
      <c r="A290">
        <f>'raw-MPH'!D290</f>
        <v>332.82149712092132</v>
      </c>
      <c r="B290" s="2">
        <f t="shared" si="8"/>
        <v>64.49335059432741</v>
      </c>
      <c r="C290" s="2">
        <f t="shared" si="9"/>
        <v>5.3172757175259653</v>
      </c>
      <c r="D290">
        <f>'raw-MPH'!H290</f>
        <v>64.160583941605836</v>
      </c>
      <c r="E290">
        <f>'raw-F'!G287</f>
        <v>73.418719211822662</v>
      </c>
      <c r="F290" s="2">
        <f>'raw-Range'!G290</f>
        <v>172.16748768472905</v>
      </c>
      <c r="G290" s="2"/>
    </row>
    <row r="291" spans="1:15" x14ac:dyDescent="0.3">
      <c r="A291">
        <f>'raw-MPH'!D291</f>
        <v>333.97312859884835</v>
      </c>
      <c r="B291" s="2">
        <f t="shared" si="8"/>
        <v>64.714218233349072</v>
      </c>
      <c r="C291" s="2">
        <f t="shared" si="9"/>
        <v>5.3351905371355004</v>
      </c>
      <c r="D291">
        <f>'raw-MPH'!H291</f>
        <v>63.941605839416056</v>
      </c>
      <c r="E291">
        <f>'raw-F'!G288</f>
        <v>73.418719211822662</v>
      </c>
      <c r="F291" s="2">
        <f>'raw-Range'!G291</f>
        <v>170.68965517241378</v>
      </c>
      <c r="G291" s="2"/>
    </row>
    <row r="292" spans="1:15" x14ac:dyDescent="0.3">
      <c r="A292">
        <f>'raw-MPH'!D292</f>
        <v>335.12476007677543</v>
      </c>
      <c r="B292" s="2">
        <f t="shared" si="8"/>
        <v>60.956618464961075</v>
      </c>
      <c r="C292" s="2">
        <f t="shared" si="9"/>
        <v>5.3531667088669863</v>
      </c>
      <c r="D292">
        <f>'raw-MPH'!H292</f>
        <v>67.883211678832112</v>
      </c>
      <c r="E292">
        <f>'raw-F'!G289</f>
        <v>73.418719211822662</v>
      </c>
      <c r="F292" s="2">
        <f>'raw-Range'!G292</f>
        <v>169.21182266009853</v>
      </c>
      <c r="G292" s="2"/>
    </row>
    <row r="293" spans="1:15" x14ac:dyDescent="0.3">
      <c r="A293">
        <f>'raw-MPH'!D293</f>
        <v>336.27639155470251</v>
      </c>
      <c r="B293" s="2">
        <f t="shared" si="8"/>
        <v>61.153889074880034</v>
      </c>
      <c r="C293" s="2">
        <f t="shared" si="9"/>
        <v>5.3700991028850309</v>
      </c>
      <c r="D293">
        <f>'raw-MPH'!H293</f>
        <v>67.664233576642332</v>
      </c>
      <c r="E293">
        <f>'raw-F'!G290</f>
        <v>73.418719211822662</v>
      </c>
      <c r="F293" s="2">
        <f>'raw-Range'!G293</f>
        <v>166.25615763546799</v>
      </c>
      <c r="G293" s="2"/>
    </row>
    <row r="294" spans="1:15" x14ac:dyDescent="0.3">
      <c r="A294">
        <f>'raw-MPH'!D294</f>
        <v>337.42802303262954</v>
      </c>
      <c r="B294" s="2">
        <f t="shared" si="8"/>
        <v>59.799214316892176</v>
      </c>
      <c r="C294" s="2">
        <f t="shared" si="9"/>
        <v>5.3870862942947202</v>
      </c>
      <c r="D294">
        <f>'raw-MPH'!H294</f>
        <v>69.197080291970806</v>
      </c>
      <c r="E294">
        <f>'raw-F'!G291</f>
        <v>73.418719211822662</v>
      </c>
      <c r="F294" s="2">
        <f>'raw-Range'!G294</f>
        <v>165.51724137931035</v>
      </c>
      <c r="G294" s="2"/>
    </row>
    <row r="295" spans="1:15" x14ac:dyDescent="0.3">
      <c r="A295">
        <f>'raw-MPH'!D295</f>
        <v>338.57965451055662</v>
      </c>
      <c r="B295" s="2">
        <f t="shared" si="8"/>
        <v>62.364857175372698</v>
      </c>
      <c r="C295" s="2">
        <f t="shared" si="9"/>
        <v>5.4036971871605237</v>
      </c>
      <c r="D295">
        <f>'raw-MPH'!H295</f>
        <v>66.350364963503651</v>
      </c>
      <c r="E295">
        <f>'raw-F'!G292</f>
        <v>73.418719211822662</v>
      </c>
      <c r="F295" s="2">
        <f>'raw-Range'!G295</f>
        <v>164.03940886699507</v>
      </c>
      <c r="G295" s="2"/>
    </row>
    <row r="296" spans="1:15" x14ac:dyDescent="0.3">
      <c r="A296">
        <f>'raw-MPH'!D296</f>
        <v>339.73128598848371</v>
      </c>
      <c r="B296" s="2">
        <f t="shared" si="8"/>
        <v>56.407617086978888</v>
      </c>
      <c r="C296" s="2">
        <f t="shared" si="9"/>
        <v>5.4210207585981269</v>
      </c>
      <c r="D296">
        <f>'raw-MPH'!H296</f>
        <v>73.357664233576642</v>
      </c>
      <c r="E296">
        <f>'raw-F'!G293</f>
        <v>73.418719211822662</v>
      </c>
      <c r="F296" s="2">
        <f>'raw-Range'!G296</f>
        <v>162.5615763546798</v>
      </c>
      <c r="G296" s="2"/>
    </row>
    <row r="297" spans="1:15" x14ac:dyDescent="0.3">
      <c r="A297">
        <f>'raw-MPH'!D297</f>
        <v>340.88291746641073</v>
      </c>
      <c r="B297" s="2">
        <f t="shared" si="8"/>
        <v>55.578093306288039</v>
      </c>
      <c r="C297" s="2">
        <f t="shared" si="9"/>
        <v>5.4366895411222877</v>
      </c>
      <c r="D297">
        <f>'raw-MPH'!H297</f>
        <v>74.452554744525543</v>
      </c>
      <c r="E297">
        <f>'raw-F'!G294</f>
        <v>73.418719211822662</v>
      </c>
      <c r="F297" s="2">
        <f>'raw-Range'!G297</f>
        <v>160.34482758620689</v>
      </c>
      <c r="G297" s="2"/>
    </row>
    <row r="298" spans="1:15" x14ac:dyDescent="0.3">
      <c r="A298">
        <f>'raw-MPH'!D298</f>
        <v>342.03454894433781</v>
      </c>
      <c r="B298" s="2">
        <f t="shared" si="8"/>
        <v>56.746401573987775</v>
      </c>
      <c r="C298" s="2">
        <f t="shared" si="9"/>
        <v>5.4521279003740348</v>
      </c>
      <c r="D298">
        <f>'raw-MPH'!H298</f>
        <v>72.919708029197082</v>
      </c>
      <c r="E298">
        <f>'raw-F'!G295</f>
        <v>73.418719211822662</v>
      </c>
      <c r="F298" s="2">
        <f>'raw-Range'!G298</f>
        <v>158.12807881773398</v>
      </c>
      <c r="G298" s="2"/>
    </row>
    <row r="299" spans="1:15" x14ac:dyDescent="0.3">
      <c r="A299">
        <f>'raw-MPH'!D299</f>
        <v>343.1861804222649</v>
      </c>
      <c r="B299" s="2">
        <f t="shared" si="8"/>
        <v>63.839701770736255</v>
      </c>
      <c r="C299" s="2">
        <f t="shared" si="9"/>
        <v>5.4678907897001423</v>
      </c>
      <c r="D299">
        <f>'raw-MPH'!H299</f>
        <v>64.817518248175176</v>
      </c>
      <c r="E299">
        <f>'raw-F'!G296</f>
        <v>73.418719211822662</v>
      </c>
      <c r="F299" s="2">
        <f>'raw-Range'!G299</f>
        <v>158.12807881773398</v>
      </c>
      <c r="G299" s="2"/>
    </row>
    <row r="300" spans="1:15" x14ac:dyDescent="0.3">
      <c r="A300">
        <f>'raw-MPH'!D300</f>
        <v>344.33781190019192</v>
      </c>
      <c r="B300" s="2">
        <f t="shared" si="8"/>
        <v>59.051724137931039</v>
      </c>
      <c r="C300" s="2">
        <f t="shared" si="9"/>
        <v>5.4856240401920138</v>
      </c>
      <c r="D300">
        <f>'raw-MPH'!H300</f>
        <v>70.072992700729927</v>
      </c>
      <c r="E300">
        <f>'raw-F'!G297</f>
        <v>73.418719211822662</v>
      </c>
      <c r="F300" s="2">
        <f>'raw-Range'!G300</f>
        <v>156.65024630541873</v>
      </c>
      <c r="G300" s="2"/>
      <c r="H300" s="4" t="s">
        <v>26</v>
      </c>
    </row>
    <row r="301" spans="1:15" x14ac:dyDescent="0.3">
      <c r="A301">
        <f>'raw-MPH'!D301</f>
        <v>345.48944337811901</v>
      </c>
      <c r="B301" s="2">
        <f t="shared" si="8"/>
        <v>58.143236074270554</v>
      </c>
      <c r="C301" s="2">
        <f t="shared" si="9"/>
        <v>5.502027296896995</v>
      </c>
      <c r="D301">
        <f>'raw-MPH'!H301</f>
        <v>71.167883211678827</v>
      </c>
      <c r="E301">
        <f>'raw-F'!G298</f>
        <v>73.418719211822662</v>
      </c>
      <c r="F301" s="2">
        <f>'raw-Range'!G301</f>
        <v>154.43349753694582</v>
      </c>
      <c r="G301" s="2"/>
      <c r="H301" s="2">
        <f>AVERAGE(D281:D348)</f>
        <v>65.786818376985863</v>
      </c>
      <c r="I301" s="2" t="s">
        <v>38</v>
      </c>
    </row>
    <row r="302" spans="1:15" x14ac:dyDescent="0.3">
      <c r="A302">
        <f>'raw-MPH'!D302</f>
        <v>346.64107485604609</v>
      </c>
      <c r="B302" s="2">
        <f t="shared" si="8"/>
        <v>49.858975525429891</v>
      </c>
      <c r="C302" s="2">
        <f t="shared" si="9"/>
        <v>5.5181781958065148</v>
      </c>
      <c r="D302">
        <f>'raw-MPH'!H302</f>
        <v>82.992700729927009</v>
      </c>
      <c r="E302">
        <f>'raw-F'!G299</f>
        <v>73.418719211822662</v>
      </c>
      <c r="F302" s="2">
        <f>'raw-Range'!G302</f>
        <v>154.43349753694582</v>
      </c>
      <c r="G302" s="2"/>
      <c r="H302" s="2">
        <f>(A349-A281)</f>
        <v>78.310940499040271</v>
      </c>
      <c r="I302" s="2" t="s">
        <v>10</v>
      </c>
    </row>
    <row r="303" spans="1:15" x14ac:dyDescent="0.3">
      <c r="A303">
        <f>'raw-MPH'!D303</f>
        <v>347.79270633397311</v>
      </c>
      <c r="B303" s="2">
        <f t="shared" si="8"/>
        <v>59.236839260620464</v>
      </c>
      <c r="C303" s="2">
        <f t="shared" si="9"/>
        <v>5.5320279112302453</v>
      </c>
      <c r="D303">
        <f>'raw-MPH'!H303</f>
        <v>69.854014598540147</v>
      </c>
      <c r="E303">
        <f>'raw-F'!G300</f>
        <v>73.418719211822662</v>
      </c>
      <c r="F303" s="2">
        <f>'raw-Range'!G303</f>
        <v>152.21674876847291</v>
      </c>
      <c r="G303" s="2"/>
      <c r="H303" s="2">
        <f>(C349-C281)</f>
        <v>1.2281933987466465</v>
      </c>
      <c r="I303" s="2" t="s">
        <v>11</v>
      </c>
    </row>
    <row r="304" spans="1:15" x14ac:dyDescent="0.3">
      <c r="A304">
        <f>'raw-MPH'!D304</f>
        <v>348.9443378119002</v>
      </c>
      <c r="B304" s="2">
        <f t="shared" si="8"/>
        <v>60.956618464961075</v>
      </c>
      <c r="C304" s="2">
        <f t="shared" si="9"/>
        <v>5.5484825888026394</v>
      </c>
      <c r="D304">
        <f>'raw-MPH'!H304</f>
        <v>67.883211678832112</v>
      </c>
      <c r="E304">
        <f>'raw-F'!G301</f>
        <v>73.418719211822662</v>
      </c>
      <c r="F304" s="2">
        <f>'raw-Range'!G304</f>
        <v>150</v>
      </c>
      <c r="G304" s="2"/>
      <c r="H304" s="2">
        <f>H302/H303</f>
        <v>63.761082398712979</v>
      </c>
      <c r="I304" s="2" t="s">
        <v>12</v>
      </c>
      <c r="O304" s="2"/>
    </row>
    <row r="305" spans="1:14" x14ac:dyDescent="0.3">
      <c r="A305">
        <f>'raw-MPH'!D305</f>
        <v>350.09596928982728</v>
      </c>
      <c r="B305" s="2">
        <f t="shared" si="8"/>
        <v>60.760616476327755</v>
      </c>
      <c r="C305" s="2">
        <f t="shared" si="9"/>
        <v>5.565414982820684</v>
      </c>
      <c r="D305">
        <f>'raw-MPH'!H305</f>
        <v>68.102189781021892</v>
      </c>
      <c r="E305">
        <f>'raw-F'!G302</f>
        <v>73.418719211822662</v>
      </c>
      <c r="F305" s="2">
        <f>'raw-Range'!G305</f>
        <v>149.26108374384236</v>
      </c>
      <c r="G305" s="2"/>
      <c r="H305">
        <f>SUMPRODUCT(E281:E348,B281:B348)/SUM(B281:B348)</f>
        <v>72.763825323863358</v>
      </c>
      <c r="I305" s="2" t="s">
        <v>15</v>
      </c>
      <c r="N305" s="2"/>
    </row>
    <row r="306" spans="1:14" x14ac:dyDescent="0.3">
      <c r="A306">
        <f>'raw-MPH'!D306</f>
        <v>351.24760076775431</v>
      </c>
      <c r="B306" s="2">
        <f t="shared" si="8"/>
        <v>61.955907292255503</v>
      </c>
      <c r="C306" s="2">
        <f t="shared" si="9"/>
        <v>5.5822929318418861</v>
      </c>
      <c r="D306">
        <f>'raw-MPH'!H306</f>
        <v>66.788321167883211</v>
      </c>
      <c r="E306">
        <f>'raw-F'!G303</f>
        <v>73.418719211822662</v>
      </c>
      <c r="F306" s="2">
        <f>'raw-Range'!G306</f>
        <v>148.52216748768473</v>
      </c>
      <c r="G306" s="2"/>
      <c r="H306">
        <f>AVERAGE(E281:E348)</f>
        <v>72.80556360475228</v>
      </c>
      <c r="I306" s="2" t="s">
        <v>14</v>
      </c>
    </row>
    <row r="307" spans="1:14" x14ac:dyDescent="0.3">
      <c r="A307">
        <f>'raw-MPH'!D307</f>
        <v>352.39923224568139</v>
      </c>
      <c r="B307" s="2">
        <f t="shared" si="8"/>
        <v>59.423118629364559</v>
      </c>
      <c r="C307" s="2">
        <f>C306+B306/60/60</f>
        <v>5.599502906089735</v>
      </c>
      <c r="D307">
        <f>'raw-MPH'!H307</f>
        <v>69.635036496350367</v>
      </c>
      <c r="E307">
        <f>'raw-F'!G304</f>
        <v>73.418719211822662</v>
      </c>
      <c r="F307" s="2">
        <f>'raw-Range'!G307</f>
        <v>145.56650246305418</v>
      </c>
      <c r="G307" s="2"/>
      <c r="H307" s="2">
        <f>(F281-F348)/(A349-A281)</f>
        <v>1.3209939148073027</v>
      </c>
      <c r="I307" s="2" t="s">
        <v>23</v>
      </c>
    </row>
    <row r="308" spans="1:14" x14ac:dyDescent="0.3">
      <c r="A308">
        <f>'raw-MPH'!D308</f>
        <v>353.55086372360847</v>
      </c>
      <c r="B308" s="2">
        <f t="shared" si="8"/>
        <v>57.787619951492147</v>
      </c>
      <c r="C308" s="2">
        <f t="shared" si="9"/>
        <v>5.6160093279312253</v>
      </c>
      <c r="D308">
        <f>'raw-MPH'!H308</f>
        <v>71.605839416058387</v>
      </c>
      <c r="E308">
        <f>'raw-F'!G305</f>
        <v>72.512315270935957</v>
      </c>
      <c r="F308" s="2">
        <f>'raw-Range'!G308</f>
        <v>144.0886699507389</v>
      </c>
      <c r="G308" s="2"/>
    </row>
    <row r="309" spans="1:14" x14ac:dyDescent="0.3">
      <c r="A309">
        <f>'raw-MPH'!D309</f>
        <v>354.7024952015355</v>
      </c>
      <c r="B309" s="2">
        <f t="shared" si="8"/>
        <v>56.239737274220033</v>
      </c>
      <c r="C309" s="2">
        <f t="shared" si="9"/>
        <v>5.6320614445844175</v>
      </c>
      <c r="D309">
        <f>'raw-MPH'!H309</f>
        <v>73.576642335766422</v>
      </c>
      <c r="E309">
        <f>'raw-F'!G306</f>
        <v>72.512315270935957</v>
      </c>
      <c r="F309" s="2">
        <f>'raw-Range'!G309</f>
        <v>141.87192118226602</v>
      </c>
      <c r="G309" s="2"/>
    </row>
    <row r="310" spans="1:14" x14ac:dyDescent="0.3">
      <c r="A310">
        <f>'raw-MPH'!D310</f>
        <v>355.85412667946258</v>
      </c>
      <c r="B310" s="2">
        <f t="shared" si="8"/>
        <v>56.917324470294965</v>
      </c>
      <c r="C310" s="2">
        <f t="shared" si="9"/>
        <v>5.6476835938272565</v>
      </c>
      <c r="D310">
        <f>'raw-MPH'!H310</f>
        <v>72.700729927007302</v>
      </c>
      <c r="E310">
        <f>'raw-F'!G307</f>
        <v>72.512315270935957</v>
      </c>
      <c r="F310" s="2">
        <f>'raw-Range'!G310</f>
        <v>140.39408866995075</v>
      </c>
      <c r="G310" s="2"/>
      <c r="H310" s="4" t="s">
        <v>39</v>
      </c>
    </row>
    <row r="311" spans="1:14" x14ac:dyDescent="0.3">
      <c r="A311">
        <f>'raw-MPH'!D311</f>
        <v>357.00575815738961</v>
      </c>
      <c r="B311" s="2">
        <f t="shared" si="8"/>
        <v>55.906957763721692</v>
      </c>
      <c r="C311" s="2">
        <f t="shared" si="9"/>
        <v>5.6634939617356714</v>
      </c>
      <c r="D311">
        <f>'raw-MPH'!H311</f>
        <v>74.014598540145982</v>
      </c>
      <c r="E311">
        <f>'raw-F'!G308</f>
        <v>72.512315270935957</v>
      </c>
      <c r="F311" s="2">
        <f>'raw-Range'!G311</f>
        <v>138.91625615763547</v>
      </c>
      <c r="G311" s="2"/>
      <c r="H311" s="2">
        <f>H126+H302</f>
        <v>280.99808061420345</v>
      </c>
      <c r="I311" s="2" t="s">
        <v>10</v>
      </c>
    </row>
    <row r="312" spans="1:14" x14ac:dyDescent="0.3">
      <c r="A312">
        <f>'raw-MPH'!D312</f>
        <v>358.15738963531669</v>
      </c>
      <c r="B312" s="2">
        <f t="shared" si="8"/>
        <v>55.253075216777574</v>
      </c>
      <c r="C312" s="2">
        <f t="shared" si="9"/>
        <v>5.6790236722255942</v>
      </c>
      <c r="D312">
        <f>'raw-MPH'!H312</f>
        <v>74.890510948905103</v>
      </c>
      <c r="E312">
        <f>'raw-F'!G309</f>
        <v>72.512315270935957</v>
      </c>
      <c r="F312" s="2">
        <f>'raw-Range'!G312</f>
        <v>136.69950738916256</v>
      </c>
      <c r="G312" s="2"/>
      <c r="H312" s="2">
        <f>H127+H303</f>
        <v>4.5911985481791469</v>
      </c>
      <c r="I312" s="2" t="s">
        <v>11</v>
      </c>
    </row>
    <row r="313" spans="1:14" x14ac:dyDescent="0.3">
      <c r="A313">
        <f>'raw-MPH'!D313</f>
        <v>359.30902111324377</v>
      </c>
      <c r="B313" s="2">
        <f t="shared" si="8"/>
        <v>59.423118629364559</v>
      </c>
      <c r="C313" s="2">
        <f t="shared" si="9"/>
        <v>5.6943717486746994</v>
      </c>
      <c r="D313">
        <f>'raw-MPH'!H313</f>
        <v>69.635036496350367</v>
      </c>
      <c r="E313">
        <f>'raw-F'!G310</f>
        <v>72.512315270935957</v>
      </c>
      <c r="F313" s="2">
        <f>'raw-Range'!G313</f>
        <v>134.48275862068965</v>
      </c>
      <c r="G313" s="2"/>
      <c r="H313" s="2">
        <f>H311/H312</f>
        <v>61.203643812277797</v>
      </c>
      <c r="I313" s="2" t="s">
        <v>12</v>
      </c>
    </row>
    <row r="314" spans="1:14" x14ac:dyDescent="0.3">
      <c r="A314">
        <f>'raw-MPH'!D314</f>
        <v>360.4606525911708</v>
      </c>
      <c r="B314" s="2">
        <f t="shared" si="8"/>
        <v>61.955907292255503</v>
      </c>
      <c r="C314" s="2">
        <f t="shared" si="9"/>
        <v>5.7108781705161897</v>
      </c>
      <c r="D314">
        <f>'raw-MPH'!H314</f>
        <v>66.788321167883211</v>
      </c>
      <c r="E314">
        <f>'raw-F'!G311</f>
        <v>72.512315270935957</v>
      </c>
      <c r="F314" s="2">
        <f>'raw-Range'!G314</f>
        <v>134.48275862068965</v>
      </c>
      <c r="G314" s="2"/>
    </row>
    <row r="315" spans="1:14" x14ac:dyDescent="0.3">
      <c r="A315">
        <f>'raw-MPH'!D315</f>
        <v>361.61228406909788</v>
      </c>
      <c r="B315" s="2">
        <f t="shared" si="8"/>
        <v>59.610573262264758</v>
      </c>
      <c r="C315" s="2">
        <f t="shared" si="9"/>
        <v>5.7280881447640386</v>
      </c>
      <c r="D315">
        <f>'raw-MPH'!H315</f>
        <v>69.416058394160586</v>
      </c>
      <c r="E315">
        <f>'raw-F'!G312</f>
        <v>72.512315270935957</v>
      </c>
      <c r="F315" s="2">
        <f>'raw-Range'!G315</f>
        <v>131.5270935960591</v>
      </c>
      <c r="G315" s="2"/>
    </row>
    <row r="316" spans="1:14" x14ac:dyDescent="0.3">
      <c r="A316">
        <f>'raw-MPH'!D316</f>
        <v>362.76391554702496</v>
      </c>
      <c r="B316" s="2">
        <f t="shared" si="8"/>
        <v>57.089280133347216</v>
      </c>
      <c r="C316" s="2">
        <f t="shared" si="9"/>
        <v>5.7446466373368903</v>
      </c>
      <c r="D316">
        <f>'raw-MPH'!H316</f>
        <v>72.481751824817522</v>
      </c>
      <c r="E316">
        <f>'raw-F'!G313</f>
        <v>72.512315270935957</v>
      </c>
      <c r="F316" s="2">
        <f>'raw-Range'!G316</f>
        <v>131.5270935960591</v>
      </c>
      <c r="G316" s="2"/>
    </row>
    <row r="317" spans="1:14" x14ac:dyDescent="0.3">
      <c r="A317">
        <f>'raw-MPH'!D317</f>
        <v>363.91554702495199</v>
      </c>
      <c r="B317" s="2">
        <f t="shared" si="8"/>
        <v>55.415107695419152</v>
      </c>
      <c r="C317" s="2">
        <f t="shared" si="9"/>
        <v>5.7605047707072643</v>
      </c>
      <c r="D317">
        <f>'raw-MPH'!H317</f>
        <v>74.671532846715323</v>
      </c>
      <c r="E317">
        <f>'raw-F'!G314</f>
        <v>72.512315270935957</v>
      </c>
      <c r="F317" s="2">
        <f>'raw-Range'!G317</f>
        <v>129.31034482758622</v>
      </c>
      <c r="G317" s="2"/>
    </row>
    <row r="318" spans="1:14" x14ac:dyDescent="0.3">
      <c r="A318">
        <f>'raw-MPH'!D318</f>
        <v>365.06717850287907</v>
      </c>
      <c r="B318" s="2">
        <f t="shared" si="8"/>
        <v>53.683385579937301</v>
      </c>
      <c r="C318" s="2">
        <f t="shared" si="9"/>
        <v>5.7758978561782142</v>
      </c>
      <c r="D318">
        <f>'raw-MPH'!H318</f>
        <v>77.080291970802918</v>
      </c>
      <c r="E318">
        <f>'raw-F'!G315</f>
        <v>72.512315270935957</v>
      </c>
      <c r="F318" s="2">
        <f>'raw-Range'!G318</f>
        <v>127.0935960591133</v>
      </c>
      <c r="G318" s="2"/>
    </row>
    <row r="319" spans="1:14" x14ac:dyDescent="0.3">
      <c r="A319">
        <f>'raw-MPH'!D319</f>
        <v>366.21880998080616</v>
      </c>
      <c r="B319" s="2">
        <f t="shared" si="8"/>
        <v>56.239737274220033</v>
      </c>
      <c r="C319" s="2">
        <f t="shared" si="9"/>
        <v>5.7908099077281969</v>
      </c>
      <c r="D319">
        <f>'raw-MPH'!H319</f>
        <v>73.576642335766422</v>
      </c>
      <c r="E319">
        <f>'raw-F'!G316</f>
        <v>72.512315270935957</v>
      </c>
      <c r="F319" s="2">
        <f>'raw-Range'!G319</f>
        <v>125.61576354679804</v>
      </c>
      <c r="G319" s="2"/>
    </row>
    <row r="320" spans="1:14" x14ac:dyDescent="0.3">
      <c r="A320">
        <f>'raw-MPH'!D320</f>
        <v>367.37044145873318</v>
      </c>
      <c r="B320" s="2">
        <f t="shared" si="8"/>
        <v>56.407617086978888</v>
      </c>
      <c r="C320" s="2">
        <f t="shared" si="9"/>
        <v>5.8064320569710359</v>
      </c>
      <c r="D320">
        <f>'raw-MPH'!H320</f>
        <v>73.357664233576642</v>
      </c>
      <c r="E320">
        <f>'raw-F'!G317</f>
        <v>72.512315270935957</v>
      </c>
      <c r="F320" s="2">
        <f>'raw-Range'!G320</f>
        <v>124.13793103448276</v>
      </c>
      <c r="G320" s="2"/>
    </row>
    <row r="321" spans="1:7" x14ac:dyDescent="0.3">
      <c r="A321">
        <f>'raw-MPH'!D321</f>
        <v>368.52207293666027</v>
      </c>
      <c r="B321" s="2">
        <f t="shared" si="8"/>
        <v>57.611438183347346</v>
      </c>
      <c r="C321" s="2">
        <f t="shared" si="9"/>
        <v>5.8221008394951967</v>
      </c>
      <c r="D321">
        <f>'raw-MPH'!H321</f>
        <v>71.824817518248182</v>
      </c>
      <c r="E321">
        <f>'raw-F'!G318</f>
        <v>72.512315270935957</v>
      </c>
      <c r="F321" s="2">
        <f>'raw-Range'!G321</f>
        <v>122.66009852216749</v>
      </c>
      <c r="G321" s="2"/>
    </row>
    <row r="322" spans="1:7" x14ac:dyDescent="0.3">
      <c r="A322">
        <f>'raw-MPH'!D322</f>
        <v>369.67370441458735</v>
      </c>
      <c r="B322" s="2">
        <f t="shared" si="8"/>
        <v>58.867762380491996</v>
      </c>
      <c r="C322" s="2">
        <f t="shared" si="9"/>
        <v>5.8381040167683489</v>
      </c>
      <c r="D322">
        <f>'raw-MPH'!H322</f>
        <v>70.291970802919707</v>
      </c>
      <c r="E322">
        <f>'raw-F'!G319</f>
        <v>72.512315270935957</v>
      </c>
      <c r="F322" s="2">
        <f>'raw-Range'!G322</f>
        <v>120.44334975369458</v>
      </c>
      <c r="G322" s="2"/>
    </row>
    <row r="323" spans="1:7" x14ac:dyDescent="0.3">
      <c r="A323">
        <f>'raw-MPH'!D323</f>
        <v>370.82533589251437</v>
      </c>
      <c r="B323" s="2">
        <f t="shared" ref="B323:B386" si="10">600/522/D323*60*60</f>
        <v>59.051724137931039</v>
      </c>
      <c r="C323" s="2">
        <f t="shared" si="9"/>
        <v>5.8544561729851523</v>
      </c>
      <c r="D323">
        <f>'raw-MPH'!H323</f>
        <v>70.072992700729927</v>
      </c>
      <c r="E323">
        <f>'raw-F'!G320</f>
        <v>72.512315270935957</v>
      </c>
      <c r="F323" s="2">
        <f>'raw-Range'!G323</f>
        <v>120.44334975369458</v>
      </c>
      <c r="G323" s="2"/>
    </row>
    <row r="324" spans="1:7" x14ac:dyDescent="0.3">
      <c r="A324">
        <f>'raw-MPH'!D324</f>
        <v>371.97696737044146</v>
      </c>
      <c r="B324" s="2">
        <f t="shared" si="10"/>
        <v>58.684943242664389</v>
      </c>
      <c r="C324" s="2">
        <f t="shared" si="9"/>
        <v>5.8708594296901335</v>
      </c>
      <c r="D324">
        <f>'raw-MPH'!H324</f>
        <v>70.510948905109487</v>
      </c>
      <c r="E324">
        <f>'raw-F'!G321</f>
        <v>72.512315270935957</v>
      </c>
      <c r="F324" s="2">
        <f>'raw-Range'!G324</f>
        <v>118.22660098522168</v>
      </c>
      <c r="G324" s="2"/>
    </row>
    <row r="325" spans="1:7" x14ac:dyDescent="0.3">
      <c r="A325">
        <f>'raw-MPH'!D325</f>
        <v>373.12859884836854</v>
      </c>
      <c r="B325" s="2">
        <f t="shared" si="10"/>
        <v>57.96488258938016</v>
      </c>
      <c r="C325" s="2">
        <f t="shared" si="9"/>
        <v>5.8871608028130957</v>
      </c>
      <c r="D325">
        <f>'raw-MPH'!H325</f>
        <v>71.386861313868607</v>
      </c>
      <c r="E325">
        <f>'raw-F'!G322</f>
        <v>72.512315270935957</v>
      </c>
      <c r="F325" s="2">
        <f>'raw-Range'!G325</f>
        <v>116.74876847290641</v>
      </c>
      <c r="G325" s="2"/>
    </row>
    <row r="326" spans="1:7" x14ac:dyDescent="0.3">
      <c r="A326">
        <f>'raw-MPH'!D326</f>
        <v>374.28023032629557</v>
      </c>
      <c r="B326" s="2">
        <f t="shared" si="10"/>
        <v>61.153889074880034</v>
      </c>
      <c r="C326" s="2">
        <f t="shared" si="9"/>
        <v>5.903262159087924</v>
      </c>
      <c r="D326">
        <f>'raw-MPH'!H326</f>
        <v>67.664233576642332</v>
      </c>
      <c r="E326">
        <f>'raw-F'!G323</f>
        <v>72.512315270935957</v>
      </c>
      <c r="F326" s="2">
        <f>'raw-Range'!G326</f>
        <v>115.27093596059113</v>
      </c>
      <c r="G326" s="2"/>
    </row>
    <row r="327" spans="1:7" x14ac:dyDescent="0.3">
      <c r="A327">
        <f>'raw-MPH'!D327</f>
        <v>375.43186180422265</v>
      </c>
      <c r="B327" s="2">
        <f t="shared" si="10"/>
        <v>58.684943242664389</v>
      </c>
      <c r="C327" s="2">
        <f t="shared" ref="C327:C390" si="11">C326+B326/60/60</f>
        <v>5.9202493504976132</v>
      </c>
      <c r="D327">
        <f>'raw-MPH'!H327</f>
        <v>70.510948905109487</v>
      </c>
      <c r="E327">
        <f>'raw-F'!G324</f>
        <v>72.512315270935957</v>
      </c>
      <c r="F327" s="2">
        <f>'raw-Range'!G327</f>
        <v>113.05418719211822</v>
      </c>
      <c r="G327" s="2"/>
    </row>
    <row r="328" spans="1:7" x14ac:dyDescent="0.3">
      <c r="A328">
        <f>'raw-MPH'!D328</f>
        <v>376.58349328214973</v>
      </c>
      <c r="B328" s="2">
        <f t="shared" si="10"/>
        <v>58.867762380491996</v>
      </c>
      <c r="C328" s="2">
        <f t="shared" si="11"/>
        <v>5.9365507236205755</v>
      </c>
      <c r="D328">
        <f>'raw-MPH'!H328</f>
        <v>70.291970802919707</v>
      </c>
      <c r="E328">
        <f>'raw-F'!G325</f>
        <v>72.512315270935957</v>
      </c>
      <c r="F328" s="2">
        <f>'raw-Range'!G328</f>
        <v>113.05418719211822</v>
      </c>
      <c r="G328" s="2"/>
    </row>
    <row r="329" spans="1:7" x14ac:dyDescent="0.3">
      <c r="A329">
        <f>'raw-MPH'!D329</f>
        <v>377.73512476007676</v>
      </c>
      <c r="B329" s="2">
        <f t="shared" si="10"/>
        <v>57.787619951492147</v>
      </c>
      <c r="C329" s="2">
        <f t="shared" si="11"/>
        <v>5.9529028798373789</v>
      </c>
      <c r="D329">
        <f>'raw-MPH'!H329</f>
        <v>71.605839416058387</v>
      </c>
      <c r="E329">
        <f>'raw-F'!G326</f>
        <v>72.512315270935957</v>
      </c>
      <c r="F329" s="2">
        <f>'raw-Range'!G329</f>
        <v>110.83743842364532</v>
      </c>
      <c r="G329" s="2"/>
    </row>
    <row r="330" spans="1:7" x14ac:dyDescent="0.3">
      <c r="A330">
        <f>'raw-MPH'!D330</f>
        <v>378.88675623800384</v>
      </c>
      <c r="B330" s="2">
        <f t="shared" si="10"/>
        <v>60.5658709106985</v>
      </c>
      <c r="C330" s="2">
        <f t="shared" si="11"/>
        <v>5.968954996490571</v>
      </c>
      <c r="D330">
        <f>'raw-MPH'!H330</f>
        <v>68.321167883211672</v>
      </c>
      <c r="E330">
        <f>'raw-F'!G327</f>
        <v>72.512315270935957</v>
      </c>
      <c r="F330" s="2">
        <f>'raw-Range'!G330</f>
        <v>108.62068965517241</v>
      </c>
      <c r="G330" s="2"/>
    </row>
    <row r="331" spans="1:7" x14ac:dyDescent="0.3">
      <c r="A331">
        <f>'raw-MPH'!D331</f>
        <v>380.03838771593092</v>
      </c>
      <c r="B331" s="2">
        <f t="shared" si="10"/>
        <v>68.465767116441782</v>
      </c>
      <c r="C331" s="2">
        <f t="shared" si="11"/>
        <v>5.9857788495213207</v>
      </c>
      <c r="D331">
        <f>'raw-MPH'!H331</f>
        <v>60.43795620437956</v>
      </c>
      <c r="E331">
        <f>'raw-F'!G328</f>
        <v>72.512315270935957</v>
      </c>
      <c r="F331" s="2">
        <f>'raw-Range'!G331</f>
        <v>108.62068965517241</v>
      </c>
      <c r="G331" s="2"/>
    </row>
    <row r="332" spans="1:7" x14ac:dyDescent="0.3">
      <c r="A332">
        <f>'raw-MPH'!D332</f>
        <v>381.19001919385795</v>
      </c>
      <c r="B332" s="2">
        <f t="shared" si="10"/>
        <v>58.322690506598548</v>
      </c>
      <c r="C332" s="2">
        <f t="shared" si="11"/>
        <v>6.0047971181647766</v>
      </c>
      <c r="D332">
        <f>'raw-MPH'!H332</f>
        <v>70.948905109489047</v>
      </c>
      <c r="E332">
        <f>'raw-F'!G329</f>
        <v>72.512315270935957</v>
      </c>
      <c r="F332" s="2">
        <f>'raw-Range'!G332</f>
        <v>104.1871921182266</v>
      </c>
      <c r="G332" s="2"/>
    </row>
    <row r="333" spans="1:7" x14ac:dyDescent="0.3">
      <c r="A333">
        <f>'raw-MPH'!D333</f>
        <v>382.34165067178503</v>
      </c>
      <c r="B333" s="2">
        <f t="shared" si="10"/>
        <v>60.180101032286395</v>
      </c>
      <c r="C333" s="2">
        <f t="shared" si="11"/>
        <v>6.020997865527721</v>
      </c>
      <c r="D333">
        <f>'raw-MPH'!H333</f>
        <v>68.759124087591246</v>
      </c>
      <c r="E333">
        <f>'raw-F'!G330</f>
        <v>72.512315270935957</v>
      </c>
      <c r="F333" s="2">
        <f>'raw-Range'!G333</f>
        <v>103.44827586206897</v>
      </c>
      <c r="G333" s="2"/>
    </row>
    <row r="334" spans="1:7" x14ac:dyDescent="0.3">
      <c r="A334">
        <f>'raw-MPH'!D334</f>
        <v>383.49328214971212</v>
      </c>
      <c r="B334" s="2">
        <f t="shared" si="10"/>
        <v>66.071859175307438</v>
      </c>
      <c r="C334" s="2">
        <f t="shared" si="11"/>
        <v>6.0377145602589115</v>
      </c>
      <c r="D334">
        <f>'raw-MPH'!H334</f>
        <v>62.627737226277375</v>
      </c>
      <c r="E334">
        <f>'raw-F'!G331</f>
        <v>72.512315270935957</v>
      </c>
      <c r="F334" s="2">
        <f>'raw-Range'!G334</f>
        <v>103.44827586206897</v>
      </c>
      <c r="G334" s="2"/>
    </row>
    <row r="335" spans="1:7" x14ac:dyDescent="0.3">
      <c r="A335">
        <f>'raw-MPH'!D335</f>
        <v>384.64491362763914</v>
      </c>
      <c r="B335" s="2">
        <f t="shared" si="10"/>
        <v>65.160523186682511</v>
      </c>
      <c r="C335" s="2">
        <f t="shared" si="11"/>
        <v>6.056067854474275</v>
      </c>
      <c r="D335">
        <f>'raw-MPH'!H335</f>
        <v>63.503649635036496</v>
      </c>
      <c r="E335">
        <f>'raw-F'!G332</f>
        <v>72.512315270935957</v>
      </c>
      <c r="F335" s="2">
        <f>'raw-Range'!G335</f>
        <v>101.97044334975369</v>
      </c>
      <c r="G335" s="2"/>
    </row>
    <row r="336" spans="1:7" x14ac:dyDescent="0.3">
      <c r="A336">
        <f>'raw-MPH'!D336</f>
        <v>385.79654510556622</v>
      </c>
      <c r="B336" s="2">
        <f t="shared" si="10"/>
        <v>66.303690260133081</v>
      </c>
      <c r="C336" s="2">
        <f t="shared" si="11"/>
        <v>6.0741679998039091</v>
      </c>
      <c r="D336">
        <f>'raw-MPH'!H336</f>
        <v>62.408759124087588</v>
      </c>
      <c r="E336">
        <f>'raw-F'!G333</f>
        <v>72.512315270935957</v>
      </c>
      <c r="F336" s="2">
        <f>'raw-Range'!G336</f>
        <v>99.753694581280783</v>
      </c>
      <c r="G336" s="2"/>
    </row>
    <row r="337" spans="1:8" x14ac:dyDescent="0.3">
      <c r="A337">
        <f>'raw-MPH'!D337</f>
        <v>386.94817658349331</v>
      </c>
      <c r="B337" s="2">
        <f t="shared" si="10"/>
        <v>89.134677944046842</v>
      </c>
      <c r="C337" s="2">
        <f t="shared" si="11"/>
        <v>6.0925856915428351</v>
      </c>
      <c r="D337">
        <f>'raw-MPH'!H337</f>
        <v>46.423357664233578</v>
      </c>
      <c r="E337">
        <f>'raw-F'!G334</f>
        <v>72.512315270935957</v>
      </c>
      <c r="F337" s="2">
        <f>'raw-Range'!G337</f>
        <v>98.275862068965523</v>
      </c>
      <c r="G337" s="2"/>
    </row>
    <row r="338" spans="1:8" x14ac:dyDescent="0.3">
      <c r="A338">
        <f>'raw-MPH'!D338</f>
        <v>388.09980806142033</v>
      </c>
      <c r="B338" s="2">
        <f t="shared" si="10"/>
        <v>93.086461695260738</v>
      </c>
      <c r="C338" s="2">
        <f t="shared" si="11"/>
        <v>6.1173453243050702</v>
      </c>
      <c r="D338">
        <f>'raw-MPH'!H338</f>
        <v>44.45255474452555</v>
      </c>
      <c r="E338">
        <f>'raw-F'!G335</f>
        <v>72.512315270935957</v>
      </c>
      <c r="F338" s="2">
        <f>'raw-Range'!G338</f>
        <v>97.536945812807886</v>
      </c>
      <c r="G338" s="2"/>
    </row>
    <row r="339" spans="1:8" x14ac:dyDescent="0.3">
      <c r="A339">
        <f>'raw-MPH'!D339</f>
        <v>389.25143953934742</v>
      </c>
      <c r="B339" s="2">
        <f t="shared" si="10"/>
        <v>112.47947454844007</v>
      </c>
      <c r="C339" s="2">
        <f t="shared" si="11"/>
        <v>6.143202674775976</v>
      </c>
      <c r="D339">
        <f>'raw-MPH'!H339</f>
        <v>36.788321167883211</v>
      </c>
      <c r="E339">
        <f>'raw-F'!G336</f>
        <v>72.512315270935957</v>
      </c>
      <c r="F339" s="2">
        <f>'raw-Range'!G339</f>
        <v>96.798029556650249</v>
      </c>
      <c r="G339" s="2"/>
    </row>
    <row r="340" spans="1:8" x14ac:dyDescent="0.3">
      <c r="A340">
        <f>'raw-MPH'!D340</f>
        <v>390.4030710172745</v>
      </c>
      <c r="B340" s="2">
        <f t="shared" si="10"/>
        <v>130.32104637336502</v>
      </c>
      <c r="C340" s="2">
        <f t="shared" si="11"/>
        <v>6.174446973261654</v>
      </c>
      <c r="D340">
        <f>'raw-MPH'!H340</f>
        <v>31.751824817518248</v>
      </c>
      <c r="E340">
        <f>'raw-F'!G337</f>
        <v>71.605911330049267</v>
      </c>
      <c r="F340" s="2">
        <f>'raw-Range'!G340</f>
        <v>96.059113300492612</v>
      </c>
      <c r="G340" s="2"/>
    </row>
    <row r="341" spans="1:8" x14ac:dyDescent="0.3">
      <c r="A341">
        <f>'raw-MPH'!D341</f>
        <v>391.55470249520152</v>
      </c>
      <c r="B341" s="2">
        <f t="shared" si="10"/>
        <v>115.92976517876032</v>
      </c>
      <c r="C341" s="2">
        <f t="shared" si="11"/>
        <v>6.2106472639209223</v>
      </c>
      <c r="D341">
        <f>'raw-MPH'!H341</f>
        <v>35.693430656934304</v>
      </c>
      <c r="E341">
        <f>'raw-F'!G338</f>
        <v>71.605911330049267</v>
      </c>
      <c r="F341" s="2">
        <f>'raw-Range'!G341</f>
        <v>93.103448275862064</v>
      </c>
      <c r="G341" s="2"/>
    </row>
    <row r="342" spans="1:8" x14ac:dyDescent="0.3">
      <c r="A342">
        <f>'raw-MPH'!D342</f>
        <v>392.70633397312861</v>
      </c>
      <c r="B342" s="2">
        <f t="shared" si="10"/>
        <v>106.16040294459512</v>
      </c>
      <c r="C342" s="2">
        <f t="shared" si="11"/>
        <v>6.2428499764705778</v>
      </c>
      <c r="D342">
        <f>'raw-MPH'!H342</f>
        <v>38.978102189781019</v>
      </c>
      <c r="E342">
        <f>'raw-F'!G339</f>
        <v>71.605911330049267</v>
      </c>
      <c r="F342" s="2">
        <f>'raw-Range'!G342</f>
        <v>90.886699507389167</v>
      </c>
      <c r="G342" s="2"/>
    </row>
    <row r="343" spans="1:8" x14ac:dyDescent="0.3">
      <c r="A343">
        <f>'raw-MPH'!D343</f>
        <v>393.85796545105563</v>
      </c>
      <c r="B343" s="2">
        <f t="shared" si="10"/>
        <v>67.009048667155781</v>
      </c>
      <c r="C343" s="2">
        <f t="shared" si="11"/>
        <v>6.2723389772885207</v>
      </c>
      <c r="D343">
        <f>'raw-MPH'!H343</f>
        <v>61.751824817518248</v>
      </c>
      <c r="E343">
        <f>'raw-F'!G340</f>
        <v>71.605911330049267</v>
      </c>
      <c r="F343" s="2">
        <f>'raw-Range'!G343</f>
        <v>90.14778325123153</v>
      </c>
      <c r="G343" s="2"/>
    </row>
    <row r="344" spans="1:8" x14ac:dyDescent="0.3">
      <c r="A344">
        <f>'raw-MPH'!D344</f>
        <v>395.00959692898272</v>
      </c>
      <c r="B344" s="2">
        <f t="shared" si="10"/>
        <v>66.537153958232139</v>
      </c>
      <c r="C344" s="2">
        <f t="shared" si="11"/>
        <v>6.2909526019182866</v>
      </c>
      <c r="D344">
        <f>'raw-MPH'!H344</f>
        <v>62.189781021897808</v>
      </c>
      <c r="E344">
        <f>'raw-F'!G341</f>
        <v>71.605911330049267</v>
      </c>
      <c r="F344" s="2">
        <f>'raw-Range'!G344</f>
        <v>87.931034482758619</v>
      </c>
      <c r="G344" s="2"/>
    </row>
    <row r="345" spans="1:8" x14ac:dyDescent="0.3">
      <c r="A345">
        <f>'raw-MPH'!D345</f>
        <v>396.1612284069098</v>
      </c>
      <c r="B345" s="2">
        <f t="shared" si="10"/>
        <v>65.613026819923377</v>
      </c>
      <c r="C345" s="2">
        <f t="shared" si="11"/>
        <v>6.3094351446844623</v>
      </c>
      <c r="D345">
        <f>'raw-MPH'!H345</f>
        <v>63.065693430656935</v>
      </c>
      <c r="E345">
        <f>'raw-F'!G342</f>
        <v>71.605911330049267</v>
      </c>
      <c r="F345" s="2">
        <f>'raw-Range'!G345</f>
        <v>86.453201970443345</v>
      </c>
      <c r="G345" s="2"/>
    </row>
    <row r="346" spans="1:8" x14ac:dyDescent="0.3">
      <c r="A346">
        <f>'raw-MPH'!D346</f>
        <v>397.31285988483683</v>
      </c>
      <c r="B346" s="2">
        <f t="shared" si="10"/>
        <v>62.571363324960039</v>
      </c>
      <c r="C346" s="2">
        <f t="shared" si="11"/>
        <v>6.3276609854677748</v>
      </c>
      <c r="D346">
        <f>'raw-MPH'!H346</f>
        <v>66.131386861313871</v>
      </c>
      <c r="E346">
        <f>'raw-F'!G343</f>
        <v>71.605911330049267</v>
      </c>
      <c r="F346" s="2">
        <f>'raw-Range'!G346</f>
        <v>84.236453201970448</v>
      </c>
      <c r="G346" s="2"/>
    </row>
    <row r="347" spans="1:8" x14ac:dyDescent="0.3">
      <c r="A347">
        <f>'raw-MPH'!D347</f>
        <v>398.46449136276391</v>
      </c>
      <c r="B347" s="2">
        <f t="shared" si="10"/>
        <v>65.160523186682511</v>
      </c>
      <c r="C347" s="2">
        <f t="shared" si="11"/>
        <v>6.3450419197247081</v>
      </c>
      <c r="D347">
        <f>'raw-MPH'!H347</f>
        <v>63.503649635036496</v>
      </c>
      <c r="E347">
        <f>'raw-F'!G344</f>
        <v>71.605911330049267</v>
      </c>
      <c r="F347" s="2">
        <f>'raw-Range'!G347</f>
        <v>84.236453201970448</v>
      </c>
      <c r="G347" s="2"/>
    </row>
    <row r="348" spans="1:8" x14ac:dyDescent="0.3">
      <c r="A348">
        <f>'raw-MPH'!D348</f>
        <v>399.61612284069099</v>
      </c>
      <c r="B348" s="2">
        <f t="shared" si="10"/>
        <v>59.799214316892176</v>
      </c>
      <c r="C348" s="2">
        <f t="shared" si="11"/>
        <v>6.3631420650543422</v>
      </c>
      <c r="D348">
        <f>'raw-MPH'!H348</f>
        <v>69.197080291970806</v>
      </c>
      <c r="E348">
        <f>'raw-F'!G345</f>
        <v>71.605911330049267</v>
      </c>
      <c r="F348" s="2">
        <f>'raw-Range'!G348</f>
        <v>82.019704433497537</v>
      </c>
      <c r="G348" s="2"/>
    </row>
    <row r="349" spans="1:8" x14ac:dyDescent="0.3">
      <c r="A349" s="4">
        <f>'raw-MPH'!D349</f>
        <v>400.76775431861802</v>
      </c>
      <c r="B349" s="4">
        <f t="shared" si="10"/>
        <v>61.753437006986701</v>
      </c>
      <c r="C349" s="4">
        <f t="shared" si="11"/>
        <v>6.3797529579201457</v>
      </c>
      <c r="D349" s="4">
        <f>'raw-MPH'!H349</f>
        <v>67.007299270072991</v>
      </c>
      <c r="E349" s="4">
        <f>'raw-F'!G346</f>
        <v>75.231527093596057</v>
      </c>
      <c r="F349" s="4">
        <f>'raw-Range'!G349</f>
        <v>50.985221674876847</v>
      </c>
      <c r="G349" s="2"/>
      <c r="H349" t="s">
        <v>78</v>
      </c>
    </row>
    <row r="350" spans="1:8" x14ac:dyDescent="0.3">
      <c r="A350" s="10">
        <f>'raw-MPH'!D350</f>
        <v>401.9193857965451</v>
      </c>
      <c r="B350" s="10">
        <f t="shared" si="10"/>
        <v>98.419540229885058</v>
      </c>
      <c r="C350" s="10">
        <f t="shared" si="11"/>
        <v>6.3969066904220862</v>
      </c>
      <c r="D350" s="10">
        <f>'raw-MPH'!H350</f>
        <v>42.043795620437955</v>
      </c>
      <c r="E350" s="10">
        <f>'raw-F'!G347</f>
        <v>75.231527093596057</v>
      </c>
      <c r="F350" s="10">
        <f>'raw-Range'!G350</f>
        <v>25.123152709359605</v>
      </c>
      <c r="G350" s="2"/>
    </row>
    <row r="351" spans="1:8" x14ac:dyDescent="0.3">
      <c r="A351">
        <f>'raw-MPH'!D351</f>
        <v>403.07101727447218</v>
      </c>
      <c r="B351" s="2">
        <f t="shared" si="10"/>
        <v>94.012695144964823</v>
      </c>
      <c r="C351" s="2">
        <f t="shared" si="11"/>
        <v>6.424245451597054</v>
      </c>
      <c r="D351">
        <f>'raw-MPH'!H351</f>
        <v>44.014598540145982</v>
      </c>
      <c r="E351">
        <f>'raw-F'!G348</f>
        <v>67.113300492610833</v>
      </c>
      <c r="F351" s="2">
        <f>'raw-Range'!G351</f>
        <v>17.733990147783253</v>
      </c>
      <c r="G351" s="2"/>
    </row>
    <row r="352" spans="1:8" x14ac:dyDescent="0.3">
      <c r="A352">
        <f>'raw-MPH'!D352</f>
        <v>404.22264875239921</v>
      </c>
      <c r="B352" s="2">
        <f t="shared" si="10"/>
        <v>87.890938251804329</v>
      </c>
      <c r="C352" s="2">
        <f t="shared" si="11"/>
        <v>6.4503600891373223</v>
      </c>
      <c r="D352">
        <f>'raw-MPH'!H352</f>
        <v>47.080291970802918</v>
      </c>
      <c r="E352">
        <f>'raw-F'!G349</f>
        <v>67.113300492610833</v>
      </c>
      <c r="F352" s="2">
        <f>'raw-Range'!G352</f>
        <v>17.733990147783253</v>
      </c>
      <c r="G352" s="2"/>
    </row>
    <row r="353" spans="1:8" x14ac:dyDescent="0.3">
      <c r="A353">
        <f>'raw-MPH'!D353</f>
        <v>405.37428023032629</v>
      </c>
      <c r="B353" s="2">
        <f t="shared" si="10"/>
        <v>79.732285755856239</v>
      </c>
      <c r="C353" s="2">
        <f t="shared" si="11"/>
        <v>6.4747742386517126</v>
      </c>
      <c r="D353">
        <f>'raw-MPH'!H353</f>
        <v>51.897810218978101</v>
      </c>
      <c r="E353">
        <f>'raw-F'!G350</f>
        <v>67.113300492610833</v>
      </c>
      <c r="F353" s="2">
        <f>'raw-Range'!G353</f>
        <v>19.211822660098523</v>
      </c>
      <c r="G353" s="2"/>
    </row>
    <row r="354" spans="1:8" x14ac:dyDescent="0.3">
      <c r="A354">
        <f>'raw-MPH'!D354</f>
        <v>406.52591170825337</v>
      </c>
      <c r="B354" s="2">
        <f t="shared" si="10"/>
        <v>75.285066630031594</v>
      </c>
      <c r="C354" s="2">
        <f t="shared" si="11"/>
        <v>6.4969220958061173</v>
      </c>
      <c r="D354">
        <f>'raw-MPH'!H354</f>
        <v>54.963503649635037</v>
      </c>
      <c r="E354">
        <f>'raw-F'!G351</f>
        <v>67.113300492610833</v>
      </c>
      <c r="F354" s="2">
        <f>'raw-Range'!G354</f>
        <v>18.472906403940886</v>
      </c>
      <c r="G354" s="2"/>
    </row>
    <row r="355" spans="1:8" x14ac:dyDescent="0.3">
      <c r="A355">
        <f>'raw-MPH'!D355</f>
        <v>407.6775431861804</v>
      </c>
      <c r="B355" s="2">
        <f t="shared" si="10"/>
        <v>83.244721251708938</v>
      </c>
      <c r="C355" s="2">
        <f t="shared" si="11"/>
        <v>6.5178346143144594</v>
      </c>
      <c r="D355">
        <f>'raw-MPH'!H355</f>
        <v>49.708029197080293</v>
      </c>
      <c r="E355">
        <f>'raw-F'!G352</f>
        <v>67.113300492610833</v>
      </c>
      <c r="F355" s="2">
        <f>'raw-Range'!G355</f>
        <v>17.733990147783253</v>
      </c>
      <c r="G355" s="2"/>
    </row>
    <row r="356" spans="1:8" x14ac:dyDescent="0.3">
      <c r="A356">
        <f>'raw-MPH'!D356</f>
        <v>408.82917466410748</v>
      </c>
      <c r="B356" s="2">
        <f t="shared" si="10"/>
        <v>82.879612825166348</v>
      </c>
      <c r="C356" s="2">
        <f t="shared" si="11"/>
        <v>6.5409581479954895</v>
      </c>
      <c r="D356">
        <f>'raw-MPH'!H356</f>
        <v>49.927007299270073</v>
      </c>
      <c r="E356">
        <f>'raw-F'!G353</f>
        <v>67.113300492610833</v>
      </c>
      <c r="F356" s="2">
        <f>'raw-Range'!G356</f>
        <v>17.733990147783253</v>
      </c>
      <c r="G356" s="2"/>
    </row>
    <row r="357" spans="1:8" x14ac:dyDescent="0.3">
      <c r="A357">
        <f>'raw-MPH'!D357</f>
        <v>409.98080614203457</v>
      </c>
      <c r="B357" s="2">
        <f t="shared" si="10"/>
        <v>77.763587342131387</v>
      </c>
      <c r="C357" s="2">
        <f t="shared" si="11"/>
        <v>6.5639802626691468</v>
      </c>
      <c r="D357">
        <f>'raw-MPH'!H357</f>
        <v>53.211678832116789</v>
      </c>
      <c r="E357">
        <f>'raw-F'!G354</f>
        <v>67.113300492610833</v>
      </c>
      <c r="F357" s="2">
        <f>'raw-Range'!G357</f>
        <v>17.733990147783253</v>
      </c>
      <c r="G357" s="2"/>
    </row>
    <row r="358" spans="1:8" x14ac:dyDescent="0.3">
      <c r="A358">
        <f>'raw-MPH'!D358</f>
        <v>411.13243761996159</v>
      </c>
      <c r="B358" s="2">
        <f t="shared" si="10"/>
        <v>82.517693118506244</v>
      </c>
      <c r="C358" s="2">
        <f t="shared" si="11"/>
        <v>6.5855812591530718</v>
      </c>
      <c r="D358">
        <f>'raw-MPH'!H358</f>
        <v>50.145985401459853</v>
      </c>
      <c r="E358">
        <f>'raw-F'!G355</f>
        <v>67.113300492610833</v>
      </c>
      <c r="F358" s="2">
        <f>'raw-Range'!G358</f>
        <v>16.995073891625616</v>
      </c>
      <c r="G358" s="2"/>
    </row>
    <row r="359" spans="1:8" x14ac:dyDescent="0.3">
      <c r="A359">
        <f>'raw-MPH'!D359</f>
        <v>412.28406909788868</v>
      </c>
      <c r="B359" s="2">
        <f t="shared" si="10"/>
        <v>88.716205277642857</v>
      </c>
      <c r="C359" s="2">
        <f t="shared" si="11"/>
        <v>6.6085028405748787</v>
      </c>
      <c r="D359">
        <f>'raw-MPH'!H359</f>
        <v>46.642335766423358</v>
      </c>
      <c r="E359">
        <f>'raw-F'!G356</f>
        <v>67.113300492610833</v>
      </c>
      <c r="F359" s="2">
        <f>'raw-Range'!G359</f>
        <v>16.256157635467979</v>
      </c>
      <c r="G359" s="2"/>
    </row>
    <row r="360" spans="1:8" x14ac:dyDescent="0.3">
      <c r="A360">
        <f>'raw-MPH'!D360</f>
        <v>413.43570057581576</v>
      </c>
      <c r="B360" s="2">
        <f t="shared" si="10"/>
        <v>85.504758932750804</v>
      </c>
      <c r="C360" s="2">
        <f t="shared" si="11"/>
        <v>6.6331462309297793</v>
      </c>
      <c r="D360">
        <f>'raw-MPH'!H360</f>
        <v>48.394160583941606</v>
      </c>
      <c r="E360">
        <f>'raw-F'!G357</f>
        <v>67.113300492610833</v>
      </c>
      <c r="F360" s="2">
        <f>'raw-Range'!G360</f>
        <v>15.517241379310345</v>
      </c>
      <c r="G360" s="2"/>
    </row>
    <row r="361" spans="1:8" x14ac:dyDescent="0.3">
      <c r="A361">
        <f>'raw-MPH'!D361</f>
        <v>414.58733205374278</v>
      </c>
      <c r="B361" s="2">
        <f t="shared" si="10"/>
        <v>99.455535390199628</v>
      </c>
      <c r="C361" s="2">
        <f t="shared" si="11"/>
        <v>6.6568975528555434</v>
      </c>
      <c r="D361">
        <f>'raw-MPH'!H361</f>
        <v>41.605839416058394</v>
      </c>
      <c r="E361">
        <f>'raw-F'!G358</f>
        <v>67.113300492610833</v>
      </c>
      <c r="F361" s="2">
        <f>'raw-Range'!G361</f>
        <v>14.77832512315271</v>
      </c>
      <c r="G361" s="2"/>
    </row>
    <row r="362" spans="1:8" x14ac:dyDescent="0.3">
      <c r="A362" s="4">
        <f>'raw-MPH'!D362</f>
        <v>415.73896353166987</v>
      </c>
      <c r="B362" s="4">
        <f t="shared" si="10"/>
        <v>124.31941923774953</v>
      </c>
      <c r="C362" s="4">
        <f t="shared" si="11"/>
        <v>6.684524090463932</v>
      </c>
      <c r="D362" s="4">
        <f>'raw-MPH'!H362</f>
        <v>33.284671532846716</v>
      </c>
      <c r="E362" s="4">
        <f>'raw-F'!G359</f>
        <v>67.113300492610833</v>
      </c>
      <c r="F362" s="4">
        <f>'raw-Range'!G362</f>
        <v>38.423645320197046</v>
      </c>
      <c r="G362" s="2"/>
      <c r="H362" t="s">
        <v>79</v>
      </c>
    </row>
    <row r="363" spans="1:8" x14ac:dyDescent="0.3">
      <c r="A363" s="10">
        <f>'raw-MPH'!D363</f>
        <v>416.89059500959695</v>
      </c>
      <c r="B363" s="10">
        <f t="shared" si="10"/>
        <v>110.50615043355515</v>
      </c>
      <c r="C363" s="10">
        <f t="shared" si="11"/>
        <v>6.7190572624744176</v>
      </c>
      <c r="D363" s="10">
        <f>'raw-MPH'!H363</f>
        <v>37.445255474452551</v>
      </c>
      <c r="E363" s="10">
        <f>'raw-F'!G360</f>
        <v>66.206896551724142</v>
      </c>
      <c r="F363" s="10">
        <f>'raw-Range'!G363</f>
        <v>38.423645320197046</v>
      </c>
      <c r="G363" s="2"/>
    </row>
    <row r="364" spans="1:8" x14ac:dyDescent="0.3">
      <c r="A364">
        <f>'raw-MPH'!D364</f>
        <v>418.04222648752398</v>
      </c>
      <c r="B364" s="2">
        <f t="shared" si="10"/>
        <v>109.86367281475539</v>
      </c>
      <c r="C364" s="2">
        <f t="shared" si="11"/>
        <v>6.7497534153726271</v>
      </c>
      <c r="D364">
        <f>'raw-MPH'!H364</f>
        <v>37.664233576642339</v>
      </c>
      <c r="E364">
        <f>'raw-F'!G361</f>
        <v>66.206896551724142</v>
      </c>
      <c r="F364" s="2">
        <f>'raw-Range'!G364</f>
        <v>36.206896551724135</v>
      </c>
      <c r="G364" s="2"/>
    </row>
    <row r="365" spans="1:8" x14ac:dyDescent="0.3">
      <c r="A365">
        <f>'raw-MPH'!D365</f>
        <v>419.19385796545106</v>
      </c>
      <c r="B365" s="2">
        <f t="shared" si="10"/>
        <v>113.15300433615526</v>
      </c>
      <c r="C365" s="2">
        <f t="shared" si="11"/>
        <v>6.7802711022656146</v>
      </c>
      <c r="D365">
        <f>'raw-MPH'!H365</f>
        <v>36.569343065693431</v>
      </c>
      <c r="E365">
        <f>'raw-F'!G362</f>
        <v>66.206896551724142</v>
      </c>
      <c r="F365" s="2">
        <f>'raw-Range'!G365</f>
        <v>35.467980295566505</v>
      </c>
      <c r="G365" s="2"/>
    </row>
    <row r="366" spans="1:8" x14ac:dyDescent="0.3">
      <c r="A366">
        <f>'raw-MPH'!D366</f>
        <v>420.34548944337814</v>
      </c>
      <c r="B366" s="2">
        <f t="shared" si="10"/>
        <v>80.070134424313267</v>
      </c>
      <c r="C366" s="2">
        <f t="shared" si="11"/>
        <v>6.8117024923589913</v>
      </c>
      <c r="D366">
        <f>'raw-MPH'!H366</f>
        <v>51.678832116788321</v>
      </c>
      <c r="E366">
        <f>'raw-F'!G363</f>
        <v>66.206896551724142</v>
      </c>
      <c r="F366" s="2">
        <f>'raw-Range'!G366</f>
        <v>33.251231527093594</v>
      </c>
      <c r="G366" s="2"/>
    </row>
    <row r="367" spans="1:8" x14ac:dyDescent="0.3">
      <c r="A367">
        <f>'raw-MPH'!D367</f>
        <v>421.49712092130517</v>
      </c>
      <c r="B367" s="2">
        <f t="shared" si="10"/>
        <v>79.732285755856239</v>
      </c>
      <c r="C367" s="2">
        <f t="shared" si="11"/>
        <v>6.8339441963657448</v>
      </c>
      <c r="D367">
        <f>'raw-MPH'!H367</f>
        <v>51.897810218978101</v>
      </c>
      <c r="E367">
        <f>'raw-F'!G364</f>
        <v>66.206896551724142</v>
      </c>
      <c r="F367" s="2">
        <f>'raw-Range'!G367</f>
        <v>32.512315270935957</v>
      </c>
      <c r="G367" s="2"/>
    </row>
    <row r="368" spans="1:8" x14ac:dyDescent="0.3">
      <c r="A368">
        <f>'raw-MPH'!D368</f>
        <v>422.64875239923225</v>
      </c>
      <c r="B368" s="2">
        <f t="shared" si="10"/>
        <v>79.732285755856239</v>
      </c>
      <c r="C368" s="2">
        <f t="shared" si="11"/>
        <v>6.8560920535201495</v>
      </c>
      <c r="D368">
        <f>'raw-MPH'!H368</f>
        <v>51.897810218978101</v>
      </c>
      <c r="E368">
        <f>'raw-F'!G365</f>
        <v>66.206896551724142</v>
      </c>
      <c r="F368" s="2">
        <f>'raw-Range'!G368</f>
        <v>32.512315270935957</v>
      </c>
      <c r="G368" s="2"/>
    </row>
    <row r="369" spans="1:7" x14ac:dyDescent="0.3">
      <c r="A369">
        <f>'raw-MPH'!D369</f>
        <v>423.80038387715933</v>
      </c>
      <c r="B369" s="2">
        <f t="shared" si="10"/>
        <v>78.735632183908024</v>
      </c>
      <c r="C369" s="2">
        <f t="shared" si="11"/>
        <v>6.8782399106745542</v>
      </c>
      <c r="D369">
        <f>'raw-MPH'!H369</f>
        <v>52.554744525547449</v>
      </c>
      <c r="E369">
        <f>'raw-F'!G366</f>
        <v>66.206896551724142</v>
      </c>
      <c r="F369" s="2">
        <f>'raw-Range'!G369</f>
        <v>30.295566502463053</v>
      </c>
      <c r="G369" s="2"/>
    </row>
    <row r="370" spans="1:7" x14ac:dyDescent="0.3">
      <c r="A370">
        <f>'raw-MPH'!D370</f>
        <v>424.95201535508636</v>
      </c>
      <c r="B370" s="2">
        <f t="shared" si="10"/>
        <v>78.084924479908807</v>
      </c>
      <c r="C370" s="2">
        <f t="shared" si="11"/>
        <v>6.9001109196145283</v>
      </c>
      <c r="D370">
        <f>'raw-MPH'!H370</f>
        <v>52.992700729927009</v>
      </c>
      <c r="E370">
        <f>'raw-F'!G367</f>
        <v>66.206896551724142</v>
      </c>
      <c r="F370" s="2">
        <f>'raw-Range'!G370</f>
        <v>29.55665024630542</v>
      </c>
      <c r="G370" s="2"/>
    </row>
    <row r="371" spans="1:7" x14ac:dyDescent="0.3">
      <c r="A371">
        <f>'raw-MPH'!D371</f>
        <v>426.10364683301344</v>
      </c>
      <c r="B371" s="2">
        <f t="shared" si="10"/>
        <v>78.735632183908024</v>
      </c>
      <c r="C371" s="2">
        <f t="shared" si="11"/>
        <v>6.9218011764145029</v>
      </c>
      <c r="D371">
        <f>'raw-MPH'!H371</f>
        <v>52.554744525547449</v>
      </c>
      <c r="E371">
        <f>'raw-F'!G368</f>
        <v>66.206896551724142</v>
      </c>
      <c r="F371" s="2">
        <f>'raw-Range'!G371</f>
        <v>28.817733990147783</v>
      </c>
      <c r="G371" s="2"/>
    </row>
    <row r="372" spans="1:7" x14ac:dyDescent="0.3">
      <c r="A372">
        <f>'raw-MPH'!D372</f>
        <v>427.25527831094053</v>
      </c>
      <c r="B372" s="2">
        <f t="shared" si="10"/>
        <v>79.732285755856239</v>
      </c>
      <c r="C372" s="2">
        <f t="shared" si="11"/>
        <v>6.9436721853544769</v>
      </c>
      <c r="D372">
        <f>'raw-MPH'!H372</f>
        <v>51.897810218978101</v>
      </c>
      <c r="E372">
        <f>'raw-F'!G369</f>
        <v>66.206896551724142</v>
      </c>
      <c r="F372" s="2">
        <f>'raw-Range'!G372</f>
        <v>28.078817733990149</v>
      </c>
      <c r="G372" s="2"/>
    </row>
    <row r="373" spans="1:7" x14ac:dyDescent="0.3">
      <c r="A373">
        <f>'raw-MPH'!D373</f>
        <v>428.40690978886755</v>
      </c>
      <c r="B373" s="2">
        <f t="shared" si="10"/>
        <v>78.408928315925024</v>
      </c>
      <c r="C373" s="2">
        <f t="shared" si="11"/>
        <v>6.9658200425088816</v>
      </c>
      <c r="D373">
        <f>'raw-MPH'!H373</f>
        <v>52.773722627737229</v>
      </c>
      <c r="E373">
        <f>'raw-F'!G370</f>
        <v>66.206896551724142</v>
      </c>
      <c r="F373" s="2">
        <f>'raw-Range'!G373</f>
        <v>28.078817733990149</v>
      </c>
      <c r="G373" s="2"/>
    </row>
    <row r="374" spans="1:7" x14ac:dyDescent="0.3">
      <c r="A374">
        <f>'raw-MPH'!D374</f>
        <v>429.55854126679463</v>
      </c>
      <c r="B374" s="2">
        <f t="shared" si="10"/>
        <v>79.065069975472511</v>
      </c>
      <c r="C374" s="2">
        <f t="shared" si="11"/>
        <v>6.9876003003744165</v>
      </c>
      <c r="D374">
        <f>'raw-MPH'!H374</f>
        <v>52.335766423357661</v>
      </c>
      <c r="E374">
        <f>'raw-F'!G371</f>
        <v>66.206896551724142</v>
      </c>
      <c r="F374" s="2">
        <f>'raw-Range'!G374</f>
        <v>25.862068965517242</v>
      </c>
      <c r="G374" s="2"/>
    </row>
    <row r="375" spans="1:7" x14ac:dyDescent="0.3">
      <c r="A375">
        <f>'raw-MPH'!D375</f>
        <v>430.71017274472172</v>
      </c>
      <c r="B375" s="2">
        <f t="shared" si="10"/>
        <v>79.732285755856239</v>
      </c>
      <c r="C375" s="2">
        <f t="shared" si="11"/>
        <v>7.0095628198120474</v>
      </c>
      <c r="D375">
        <f>'raw-MPH'!H375</f>
        <v>51.897810218978101</v>
      </c>
      <c r="E375">
        <f>'raw-F'!G372</f>
        <v>66.206896551724142</v>
      </c>
      <c r="F375" s="2">
        <f>'raw-Range'!G375</f>
        <v>25.123152709359605</v>
      </c>
      <c r="G375" s="2"/>
    </row>
    <row r="376" spans="1:7" x14ac:dyDescent="0.3">
      <c r="A376">
        <f>'raw-MPH'!D376</f>
        <v>431.86180422264874</v>
      </c>
      <c r="B376" s="2">
        <f t="shared" si="10"/>
        <v>78.408928315925024</v>
      </c>
      <c r="C376" s="2">
        <f t="shared" si="11"/>
        <v>7.0317106769664521</v>
      </c>
      <c r="D376">
        <f>'raw-MPH'!H376</f>
        <v>52.773722627737229</v>
      </c>
      <c r="E376">
        <f>'raw-F'!G373</f>
        <v>66.206896551724142</v>
      </c>
      <c r="F376" s="2">
        <f>'raw-Range'!G376</f>
        <v>25.123152709359605</v>
      </c>
      <c r="G376" s="2"/>
    </row>
    <row r="377" spans="1:7" x14ac:dyDescent="0.3">
      <c r="A377">
        <f>'raw-MPH'!D377</f>
        <v>433.01343570057583</v>
      </c>
      <c r="B377" s="2">
        <f t="shared" si="10"/>
        <v>75.889765960393291</v>
      </c>
      <c r="C377" s="2">
        <f t="shared" si="11"/>
        <v>7.053490934831987</v>
      </c>
      <c r="D377">
        <f>'raw-MPH'!H377</f>
        <v>54.525547445255476</v>
      </c>
      <c r="E377">
        <f>'raw-F'!G374</f>
        <v>66.206896551724142</v>
      </c>
      <c r="F377" s="2">
        <f>'raw-Range'!G377</f>
        <v>22.906403940886701</v>
      </c>
      <c r="G377" s="2"/>
    </row>
    <row r="378" spans="1:7" x14ac:dyDescent="0.3">
      <c r="A378">
        <f>'raw-MPH'!D378</f>
        <v>434.16506717850285</v>
      </c>
      <c r="B378" s="2">
        <f t="shared" si="10"/>
        <v>75.586206896551715</v>
      </c>
      <c r="C378" s="2">
        <f t="shared" si="11"/>
        <v>7.0745714253765408</v>
      </c>
      <c r="D378">
        <f>'raw-MPH'!H378</f>
        <v>54.744525547445257</v>
      </c>
      <c r="E378">
        <f>'raw-F'!G375</f>
        <v>66.206896551724142</v>
      </c>
      <c r="F378" s="2">
        <f>'raw-Range'!G378</f>
        <v>23.645320197044335</v>
      </c>
      <c r="G378" s="2"/>
    </row>
    <row r="379" spans="1:7" x14ac:dyDescent="0.3">
      <c r="A379">
        <f>'raw-MPH'!D379</f>
        <v>435.31669865642993</v>
      </c>
      <c r="B379" s="2">
        <f t="shared" si="10"/>
        <v>75.285066630031594</v>
      </c>
      <c r="C379" s="2">
        <f t="shared" si="11"/>
        <v>7.0955675939589167</v>
      </c>
      <c r="D379">
        <f>'raw-MPH'!H379</f>
        <v>54.963503649635037</v>
      </c>
      <c r="E379">
        <f>'raw-F'!G376</f>
        <v>66.206896551724142</v>
      </c>
      <c r="F379" s="2">
        <f>'raw-Range'!G379</f>
        <v>22.906403940886701</v>
      </c>
      <c r="G379" s="2"/>
    </row>
    <row r="380" spans="1:7" x14ac:dyDescent="0.3">
      <c r="A380">
        <f>'raw-MPH'!D380</f>
        <v>436.46833013435702</v>
      </c>
      <c r="B380" s="2">
        <f t="shared" si="10"/>
        <v>75.586206896551715</v>
      </c>
      <c r="C380" s="2">
        <f t="shared" si="11"/>
        <v>7.1164801124672588</v>
      </c>
      <c r="D380">
        <f>'raw-MPH'!H380</f>
        <v>54.744525547445257</v>
      </c>
      <c r="E380">
        <f>'raw-F'!G377</f>
        <v>66.206896551724142</v>
      </c>
      <c r="F380" s="2">
        <f>'raw-Range'!G380</f>
        <v>22.167487684729064</v>
      </c>
      <c r="G380" s="2"/>
    </row>
    <row r="381" spans="1:7" x14ac:dyDescent="0.3">
      <c r="A381">
        <f>'raw-MPH'!D381</f>
        <v>437.61996161228404</v>
      </c>
      <c r="B381" s="2">
        <f t="shared" si="10"/>
        <v>75.889765960393291</v>
      </c>
      <c r="C381" s="2">
        <f t="shared" si="11"/>
        <v>7.1374762810496346</v>
      </c>
      <c r="D381">
        <f>'raw-MPH'!H381</f>
        <v>54.525547445255476</v>
      </c>
      <c r="E381">
        <f>'raw-F'!G378</f>
        <v>66.206896551724142</v>
      </c>
      <c r="F381" s="2">
        <f>'raw-Range'!G381</f>
        <v>21.428571428571427</v>
      </c>
      <c r="G381" s="2"/>
    </row>
    <row r="382" spans="1:7" x14ac:dyDescent="0.3">
      <c r="A382">
        <f>'raw-MPH'!D382</f>
        <v>438.77159309021113</v>
      </c>
      <c r="B382" s="2">
        <f t="shared" si="10"/>
        <v>76.815250911129795</v>
      </c>
      <c r="C382" s="2">
        <f t="shared" si="11"/>
        <v>7.1585567715941885</v>
      </c>
      <c r="D382">
        <f>'raw-MPH'!H382</f>
        <v>53.868613138686129</v>
      </c>
      <c r="E382">
        <f>'raw-F'!G379</f>
        <v>66.206896551724142</v>
      </c>
      <c r="F382" s="2">
        <f>'raw-Range'!G382</f>
        <v>20.689655172413794</v>
      </c>
      <c r="G382" s="2"/>
    </row>
    <row r="383" spans="1:7" x14ac:dyDescent="0.3">
      <c r="A383">
        <f>'raw-MPH'!D383</f>
        <v>439.92322456813821</v>
      </c>
      <c r="B383" s="2">
        <f t="shared" si="10"/>
        <v>76.815250911129795</v>
      </c>
      <c r="C383" s="2">
        <f t="shared" si="11"/>
        <v>7.1798943412917247</v>
      </c>
      <c r="D383">
        <f>'raw-MPH'!H383</f>
        <v>53.868613138686129</v>
      </c>
      <c r="E383">
        <f>'raw-F'!G380</f>
        <v>66.206896551724142</v>
      </c>
      <c r="F383" s="2">
        <f>'raw-Range'!G383</f>
        <v>19.950738916256157</v>
      </c>
      <c r="G383" s="2"/>
    </row>
    <row r="384" spans="1:7" x14ac:dyDescent="0.3">
      <c r="A384">
        <f>'raw-MPH'!D384</f>
        <v>441.07485604606524</v>
      </c>
      <c r="B384" s="2">
        <f t="shared" si="10"/>
        <v>77.128782547501771</v>
      </c>
      <c r="C384" s="2">
        <f t="shared" si="11"/>
        <v>7.2012319109892609</v>
      </c>
      <c r="D384">
        <f>'raw-MPH'!H384</f>
        <v>53.649635036496349</v>
      </c>
      <c r="E384">
        <f>'raw-F'!G381</f>
        <v>66.206896551724142</v>
      </c>
      <c r="F384" s="2">
        <f>'raw-Range'!G384</f>
        <v>19.211822660098523</v>
      </c>
      <c r="G384" s="2"/>
    </row>
    <row r="385" spans="1:7" x14ac:dyDescent="0.3">
      <c r="A385">
        <f>'raw-MPH'!D385</f>
        <v>442.22648752399232</v>
      </c>
      <c r="B385" s="2">
        <f t="shared" si="10"/>
        <v>76.815250911129795</v>
      </c>
      <c r="C385" s="2">
        <f t="shared" si="11"/>
        <v>7.2226565728080114</v>
      </c>
      <c r="D385">
        <f>'raw-MPH'!H385</f>
        <v>53.868613138686129</v>
      </c>
      <c r="E385">
        <f>'raw-F'!G382</f>
        <v>66.206896551724142</v>
      </c>
      <c r="F385" s="2">
        <f>'raw-Range'!G385</f>
        <v>17.733990147783253</v>
      </c>
      <c r="G385" s="2"/>
    </row>
    <row r="386" spans="1:7" x14ac:dyDescent="0.3">
      <c r="A386">
        <f>'raw-MPH'!D386</f>
        <v>443.3781190019194</v>
      </c>
      <c r="B386" s="2">
        <f t="shared" si="10"/>
        <v>75.889765960393291</v>
      </c>
      <c r="C386" s="2">
        <f t="shared" si="11"/>
        <v>7.2439941425055476</v>
      </c>
      <c r="D386">
        <f>'raw-MPH'!H386</f>
        <v>54.525547445255476</v>
      </c>
      <c r="E386">
        <f>'raw-F'!G383</f>
        <v>66.206896551724142</v>
      </c>
      <c r="F386" s="2">
        <f>'raw-Range'!G386</f>
        <v>16.995073891625616</v>
      </c>
      <c r="G386" s="2"/>
    </row>
    <row r="387" spans="1:7" x14ac:dyDescent="0.3">
      <c r="A387">
        <f>'raw-MPH'!D387</f>
        <v>444.52975047984643</v>
      </c>
      <c r="B387" s="2">
        <f t="shared" ref="B387:B450" si="12">600/522/D387*60*60</f>
        <v>76.19577308120131</v>
      </c>
      <c r="C387" s="2">
        <f t="shared" si="11"/>
        <v>7.2650746330501015</v>
      </c>
      <c r="D387">
        <f>'raw-MPH'!H387</f>
        <v>54.306569343065696</v>
      </c>
      <c r="E387">
        <f>'raw-F'!G384</f>
        <v>66.206896551724142</v>
      </c>
      <c r="F387" s="2">
        <f>'raw-Range'!G387</f>
        <v>16.256157635467979</v>
      </c>
      <c r="G387" s="2"/>
    </row>
    <row r="388" spans="1:7" x14ac:dyDescent="0.3">
      <c r="A388">
        <f>'raw-MPH'!D388</f>
        <v>445.68138195777351</v>
      </c>
      <c r="B388" s="2">
        <f t="shared" si="12"/>
        <v>75.889765960393291</v>
      </c>
      <c r="C388" s="2">
        <f t="shared" si="11"/>
        <v>7.2862401255726574</v>
      </c>
      <c r="D388">
        <f>'raw-MPH'!H388</f>
        <v>54.525547445255476</v>
      </c>
      <c r="E388">
        <f>'raw-F'!G385</f>
        <v>66.206896551724142</v>
      </c>
      <c r="F388" s="2">
        <f>'raw-Range'!G388</f>
        <v>14.039408866995075</v>
      </c>
      <c r="G388" s="2"/>
    </row>
    <row r="389" spans="1:7" x14ac:dyDescent="0.3">
      <c r="A389">
        <f>'raw-MPH'!D389</f>
        <v>446.83301343570059</v>
      </c>
      <c r="B389" s="2">
        <f t="shared" si="12"/>
        <v>76.19577308120131</v>
      </c>
      <c r="C389" s="2">
        <f t="shared" si="11"/>
        <v>7.3073206161172113</v>
      </c>
      <c r="D389">
        <f>'raw-MPH'!H389</f>
        <v>54.306569343065696</v>
      </c>
      <c r="E389">
        <f>'raw-F'!G386</f>
        <v>66.206896551724142</v>
      </c>
      <c r="F389" s="2">
        <f>'raw-Range'!G389</f>
        <v>13.300492610837438</v>
      </c>
      <c r="G389" s="2"/>
    </row>
    <row r="390" spans="1:7" x14ac:dyDescent="0.3">
      <c r="A390">
        <f>'raw-MPH'!D390</f>
        <v>447.98464491362762</v>
      </c>
      <c r="B390" s="2">
        <f t="shared" si="12"/>
        <v>75.586206896551715</v>
      </c>
      <c r="C390" s="2">
        <f t="shared" si="11"/>
        <v>7.3284861086397672</v>
      </c>
      <c r="D390">
        <f>'raw-MPH'!H390</f>
        <v>54.744525547445257</v>
      </c>
      <c r="E390">
        <f>'raw-F'!G387</f>
        <v>66.206896551724142</v>
      </c>
      <c r="F390" s="2">
        <f>'raw-Range'!G390</f>
        <v>12.561576354679802</v>
      </c>
      <c r="G390" s="2"/>
    </row>
    <row r="391" spans="1:7" x14ac:dyDescent="0.3">
      <c r="A391">
        <f>'raw-MPH'!D391</f>
        <v>449.1362763915547</v>
      </c>
      <c r="B391" s="2">
        <f t="shared" si="12"/>
        <v>76.19577308120131</v>
      </c>
      <c r="C391" s="2">
        <f t="shared" ref="C391:C454" si="13">C390+B390/60/60</f>
        <v>7.3494822772221431</v>
      </c>
      <c r="D391">
        <f>'raw-MPH'!H391</f>
        <v>54.306569343065696</v>
      </c>
      <c r="E391">
        <f>'raw-F'!G388</f>
        <v>66.206896551724142</v>
      </c>
      <c r="F391" s="2">
        <f>'raw-Range'!G391</f>
        <v>11.822660098522167</v>
      </c>
      <c r="G391" s="2"/>
    </row>
    <row r="392" spans="1:7" x14ac:dyDescent="0.3">
      <c r="A392">
        <f>'raw-MPH'!D392</f>
        <v>450.28790786948178</v>
      </c>
      <c r="B392" s="2">
        <f t="shared" si="12"/>
        <v>75.285066630031594</v>
      </c>
      <c r="C392" s="2">
        <f t="shared" si="13"/>
        <v>7.370647769744699</v>
      </c>
      <c r="D392">
        <f>'raw-MPH'!H392</f>
        <v>54.963503649635037</v>
      </c>
      <c r="E392">
        <f>'raw-F'!G389</f>
        <v>66.206896551724142</v>
      </c>
      <c r="F392" s="2">
        <f>'raw-Range'!G392</f>
        <v>11.822660098522167</v>
      </c>
      <c r="G392" s="2"/>
    </row>
    <row r="393" spans="1:7" x14ac:dyDescent="0.3">
      <c r="A393">
        <f>'raw-MPH'!D393</f>
        <v>451.43953934740881</v>
      </c>
      <c r="B393" s="2">
        <f t="shared" si="12"/>
        <v>75.889765960393291</v>
      </c>
      <c r="C393" s="2">
        <f t="shared" si="13"/>
        <v>7.3915602882530411</v>
      </c>
      <c r="D393">
        <f>'raw-MPH'!H393</f>
        <v>54.525547445255476</v>
      </c>
      <c r="E393">
        <f>'raw-F'!G390</f>
        <v>66.206896551724142</v>
      </c>
      <c r="F393" s="2">
        <f>'raw-Range'!G393</f>
        <v>9.6059113300492616</v>
      </c>
      <c r="G393" s="2"/>
    </row>
    <row r="394" spans="1:7" x14ac:dyDescent="0.3">
      <c r="A394">
        <f>'raw-MPH'!D394</f>
        <v>452.59117082533589</v>
      </c>
      <c r="B394" s="2">
        <f t="shared" si="12"/>
        <v>76.19577308120131</v>
      </c>
      <c r="C394" s="2">
        <f t="shared" si="13"/>
        <v>7.412640778797595</v>
      </c>
      <c r="D394">
        <f>'raw-MPH'!H394</f>
        <v>54.306569343065696</v>
      </c>
      <c r="E394">
        <f>'raw-F'!G391</f>
        <v>66.206896551724142</v>
      </c>
      <c r="F394" s="2">
        <f>'raw-Range'!G394</f>
        <v>8.8669950738916263</v>
      </c>
      <c r="G394" s="2"/>
    </row>
    <row r="395" spans="1:7" x14ac:dyDescent="0.3">
      <c r="A395">
        <f>'raw-MPH'!D395</f>
        <v>453.74280230326298</v>
      </c>
      <c r="B395" s="2">
        <f t="shared" si="12"/>
        <v>76.19577308120131</v>
      </c>
      <c r="C395" s="2">
        <f t="shared" si="13"/>
        <v>7.4338062713201509</v>
      </c>
      <c r="D395">
        <f>'raw-MPH'!H395</f>
        <v>54.306569343065696</v>
      </c>
      <c r="E395">
        <f>'raw-F'!G392</f>
        <v>66.206896551724142</v>
      </c>
      <c r="F395" s="2">
        <f>'raw-Range'!G395</f>
        <v>8.1280788177339893</v>
      </c>
      <c r="G395" s="2"/>
    </row>
    <row r="396" spans="1:7" x14ac:dyDescent="0.3">
      <c r="A396">
        <f>'raw-MPH'!D396</f>
        <v>454.89443378119</v>
      </c>
      <c r="B396" s="2">
        <f t="shared" si="12"/>
        <v>77.444884115319397</v>
      </c>
      <c r="C396" s="2">
        <f t="shared" si="13"/>
        <v>7.4549717638427069</v>
      </c>
      <c r="D396">
        <f>'raw-MPH'!H396</f>
        <v>53.430656934306569</v>
      </c>
      <c r="E396">
        <f>'raw-F'!G393</f>
        <v>65.300492610837438</v>
      </c>
      <c r="F396" s="2">
        <f>'raw-Range'!G396</f>
        <v>6.6502463054187189</v>
      </c>
      <c r="G396" s="2"/>
    </row>
    <row r="397" spans="1:7" x14ac:dyDescent="0.3">
      <c r="A397">
        <f>'raw-MPH'!D397</f>
        <v>456.04606525911709</v>
      </c>
      <c r="B397" s="2">
        <f t="shared" si="12"/>
        <v>77.763587342131387</v>
      </c>
      <c r="C397" s="2">
        <f t="shared" si="13"/>
        <v>7.4764842316525177</v>
      </c>
      <c r="D397">
        <f>'raw-MPH'!H397</f>
        <v>53.211678832116789</v>
      </c>
      <c r="E397">
        <f>'raw-F'!G394</f>
        <v>65.300492610837438</v>
      </c>
      <c r="F397" s="2">
        <f>'raw-Range'!G397</f>
        <v>5.1724137931034484</v>
      </c>
      <c r="G397" s="2"/>
    </row>
    <row r="398" spans="1:7" x14ac:dyDescent="0.3">
      <c r="A398">
        <f>'raw-MPH'!D398</f>
        <v>457.19769673704417</v>
      </c>
      <c r="B398" s="2">
        <f t="shared" si="12"/>
        <v>78.084924479908807</v>
      </c>
      <c r="C398" s="2">
        <f t="shared" si="13"/>
        <v>7.4980852281364427</v>
      </c>
      <c r="D398">
        <f>'raw-MPH'!H398</f>
        <v>52.992700729927009</v>
      </c>
      <c r="E398">
        <f>'raw-F'!G395</f>
        <v>66.206896551724142</v>
      </c>
      <c r="F398" s="2">
        <f>'raw-Range'!G398</f>
        <v>4.4334975369458132</v>
      </c>
      <c r="G398" s="2"/>
    </row>
    <row r="399" spans="1:7" x14ac:dyDescent="0.3">
      <c r="A399">
        <f>'raw-MPH'!D399</f>
        <v>458.34932821497119</v>
      </c>
      <c r="B399" s="2">
        <f t="shared" si="12"/>
        <v>77.444884115319397</v>
      </c>
      <c r="C399" s="2">
        <f t="shared" si="13"/>
        <v>7.5197754849364173</v>
      </c>
      <c r="D399">
        <f>'raw-MPH'!H399</f>
        <v>53.430656934306569</v>
      </c>
      <c r="E399">
        <f>'raw-F'!G396</f>
        <v>66.206896551724142</v>
      </c>
      <c r="F399" s="2">
        <f>'raw-Range'!G399</f>
        <v>2.9556650246305418</v>
      </c>
      <c r="G399" s="2"/>
    </row>
    <row r="400" spans="1:7" x14ac:dyDescent="0.3">
      <c r="A400">
        <f>'raw-MPH'!D400</f>
        <v>459.50095969289828</v>
      </c>
      <c r="B400" s="2">
        <f t="shared" si="12"/>
        <v>77.763587342131387</v>
      </c>
      <c r="C400" s="2">
        <f t="shared" si="13"/>
        <v>7.5412879527462282</v>
      </c>
      <c r="D400">
        <f>'raw-MPH'!H400</f>
        <v>53.211678832116789</v>
      </c>
      <c r="E400">
        <f>'raw-F'!G397</f>
        <v>66.206896551724142</v>
      </c>
      <c r="F400" s="2">
        <f>'raw-Range'!G400</f>
        <v>1.4778325123152709</v>
      </c>
      <c r="G400" s="2"/>
    </row>
    <row r="401" spans="1:8" x14ac:dyDescent="0.3">
      <c r="A401">
        <f>'raw-MPH'!D401</f>
        <v>460.65259117082536</v>
      </c>
      <c r="B401" s="2">
        <f t="shared" si="12"/>
        <v>76.504257992461262</v>
      </c>
      <c r="C401" s="2">
        <f t="shared" si="13"/>
        <v>7.5628889492301532</v>
      </c>
      <c r="D401">
        <f>'raw-MPH'!H401</f>
        <v>54.087591240875909</v>
      </c>
      <c r="E401">
        <f>'raw-F'!G398</f>
        <v>66.206896551724142</v>
      </c>
      <c r="F401" s="2">
        <f>'raw-Range'!G401</f>
        <v>1.4778325123152709</v>
      </c>
      <c r="G401" s="2"/>
    </row>
    <row r="402" spans="1:8" x14ac:dyDescent="0.3">
      <c r="A402">
        <f>'raw-MPH'!D402</f>
        <v>461.80422264875239</v>
      </c>
      <c r="B402" s="2">
        <f t="shared" si="12"/>
        <v>76.815250911129795</v>
      </c>
      <c r="C402" s="2">
        <f t="shared" si="13"/>
        <v>7.584140132005837</v>
      </c>
      <c r="D402">
        <f>'raw-MPH'!H402</f>
        <v>53.868613138686129</v>
      </c>
      <c r="E402">
        <f>'raw-F'!G399</f>
        <v>66.206896551724142</v>
      </c>
      <c r="F402" s="2">
        <f>'raw-Range'!G402</f>
        <v>0</v>
      </c>
      <c r="G402" s="2"/>
    </row>
    <row r="403" spans="1:8" x14ac:dyDescent="0.3">
      <c r="A403">
        <f>'raw-MPH'!D403</f>
        <v>462.95585412667947</v>
      </c>
      <c r="B403" s="2">
        <f t="shared" si="12"/>
        <v>76.815250911129795</v>
      </c>
      <c r="C403" s="2">
        <f t="shared" si="13"/>
        <v>7.6054777017033732</v>
      </c>
      <c r="D403">
        <f>'raw-MPH'!H403</f>
        <v>53.868613138686129</v>
      </c>
      <c r="E403">
        <f>'raw-F'!G400</f>
        <v>66.206896551724142</v>
      </c>
      <c r="F403" s="2">
        <f>'raw-Range'!G403</f>
        <v>0</v>
      </c>
      <c r="G403" s="2"/>
    </row>
    <row r="404" spans="1:8" x14ac:dyDescent="0.3">
      <c r="A404">
        <f>'raw-MPH'!D404</f>
        <v>464.10748560460655</v>
      </c>
      <c r="B404" s="2">
        <f t="shared" si="12"/>
        <v>76.815250911129795</v>
      </c>
      <c r="C404" s="2">
        <f t="shared" si="13"/>
        <v>7.6268152714009094</v>
      </c>
      <c r="D404">
        <f>'raw-MPH'!H404</f>
        <v>53.868613138686129</v>
      </c>
      <c r="E404">
        <f>'raw-F'!G401</f>
        <v>66.206896551724142</v>
      </c>
      <c r="F404" s="2">
        <f>'raw-Range'!G404</f>
        <v>0</v>
      </c>
      <c r="G404" s="2"/>
    </row>
    <row r="405" spans="1:8" x14ac:dyDescent="0.3">
      <c r="A405">
        <f>'raw-MPH'!D405</f>
        <v>465.25911708253358</v>
      </c>
      <c r="B405" s="2">
        <f t="shared" si="12"/>
        <v>77.763587342131387</v>
      </c>
      <c r="C405" s="2">
        <f t="shared" si="13"/>
        <v>7.6481528410984456</v>
      </c>
      <c r="D405">
        <f>'raw-MPH'!H405</f>
        <v>53.211678832116789</v>
      </c>
      <c r="E405">
        <f>'raw-F'!G402</f>
        <v>66.206896551724142</v>
      </c>
      <c r="F405" s="2">
        <f>'raw-Range'!G405</f>
        <v>0</v>
      </c>
      <c r="G405" s="2"/>
    </row>
    <row r="406" spans="1:8" x14ac:dyDescent="0.3">
      <c r="A406" s="10">
        <f>'raw-MPH'!D406</f>
        <v>466.41074856046066</v>
      </c>
      <c r="B406" s="10">
        <f t="shared" si="12"/>
        <v>81.101080361106995</v>
      </c>
      <c r="C406" s="10">
        <f t="shared" si="13"/>
        <v>7.6697538375823706</v>
      </c>
      <c r="D406" s="10">
        <f>'raw-MPH'!H406</f>
        <v>51.021897810218981</v>
      </c>
      <c r="E406" s="10">
        <f>'raw-F'!G403</f>
        <v>67.113300492610833</v>
      </c>
      <c r="F406" s="10">
        <f>'raw-Range'!G406</f>
        <v>32.512315270935957</v>
      </c>
      <c r="G406" s="2"/>
    </row>
    <row r="407" spans="1:8" x14ac:dyDescent="0.3">
      <c r="A407" s="4">
        <f>'raw-MPH'!D407</f>
        <v>467.56238003838774</v>
      </c>
      <c r="B407" s="4">
        <f t="shared" si="12"/>
        <v>59.989053092501365</v>
      </c>
      <c r="C407" s="4">
        <f t="shared" si="13"/>
        <v>7.6922819154604563</v>
      </c>
      <c r="D407" s="4">
        <f>'raw-MPH'!H407</f>
        <v>68.978102189781026</v>
      </c>
      <c r="E407" s="4">
        <f>'raw-F'!G404</f>
        <v>71.605911330049267</v>
      </c>
      <c r="F407" s="4">
        <f>'raw-Range'!G407</f>
        <v>217.24137931034483</v>
      </c>
      <c r="G407" s="2"/>
      <c r="H407" t="s">
        <v>80</v>
      </c>
    </row>
    <row r="408" spans="1:8" x14ac:dyDescent="0.3">
      <c r="A408" s="10">
        <f>'raw-MPH'!D408</f>
        <v>468.71401151631477</v>
      </c>
      <c r="B408" s="10">
        <f t="shared" si="12"/>
        <v>61.552285746377613</v>
      </c>
      <c r="C408" s="10">
        <f t="shared" si="13"/>
        <v>7.7089455413194843</v>
      </c>
      <c r="D408" s="10">
        <f>'raw-MPH'!H408</f>
        <v>67.226277372262771</v>
      </c>
      <c r="E408" s="10">
        <f>'raw-F'!G405</f>
        <v>71.605911330049267</v>
      </c>
      <c r="F408" s="10">
        <f>'raw-Range'!G408</f>
        <v>215.02463054187191</v>
      </c>
      <c r="G408" s="2"/>
    </row>
    <row r="409" spans="1:8" x14ac:dyDescent="0.3">
      <c r="A409">
        <f>'raw-MPH'!D409</f>
        <v>469.86564299424185</v>
      </c>
      <c r="B409" s="2">
        <f t="shared" si="12"/>
        <v>62.159709618874764</v>
      </c>
      <c r="C409" s="2">
        <f t="shared" si="13"/>
        <v>7.7260433984712558</v>
      </c>
      <c r="D409">
        <f>'raw-MPH'!H409</f>
        <v>66.569343065693431</v>
      </c>
      <c r="E409">
        <f>'raw-F'!G406</f>
        <v>73.418719211822662</v>
      </c>
      <c r="F409" s="2">
        <f>'raw-Range'!G409</f>
        <v>212.807881773399</v>
      </c>
      <c r="G409" s="2"/>
    </row>
    <row r="410" spans="1:8" x14ac:dyDescent="0.3">
      <c r="A410">
        <f>'raw-MPH'!D410</f>
        <v>471.01727447216888</v>
      </c>
      <c r="B410" s="2">
        <f t="shared" si="12"/>
        <v>60.5658709106985</v>
      </c>
      <c r="C410" s="2">
        <f t="shared" si="13"/>
        <v>7.7433099844764985</v>
      </c>
      <c r="D410">
        <f>'raw-MPH'!H410</f>
        <v>68.321167883211672</v>
      </c>
      <c r="E410">
        <f>'raw-F'!G407</f>
        <v>71.605911330049267</v>
      </c>
      <c r="F410" s="2">
        <f>'raw-Range'!G410</f>
        <v>211.33004926108376</v>
      </c>
      <c r="G410" s="2"/>
    </row>
    <row r="411" spans="1:8" x14ac:dyDescent="0.3">
      <c r="A411">
        <f>'raw-MPH'!D411</f>
        <v>472.16890595009596</v>
      </c>
      <c r="B411" s="2">
        <f t="shared" si="12"/>
        <v>57.787619951492147</v>
      </c>
      <c r="C411" s="2">
        <f t="shared" si="13"/>
        <v>7.7601338375072482</v>
      </c>
      <c r="D411">
        <f>'raw-MPH'!H411</f>
        <v>71.605839416058387</v>
      </c>
      <c r="E411">
        <f>'raw-F'!G408</f>
        <v>71.605911330049267</v>
      </c>
      <c r="F411" s="2">
        <f>'raw-Range'!G411</f>
        <v>209.85221674876848</v>
      </c>
      <c r="G411" s="2"/>
    </row>
    <row r="412" spans="1:8" x14ac:dyDescent="0.3">
      <c r="A412">
        <f>'raw-MPH'!D412</f>
        <v>473.32053742802304</v>
      </c>
      <c r="B412" s="2">
        <f t="shared" si="12"/>
        <v>61.955907292255503</v>
      </c>
      <c r="C412" s="2">
        <f t="shared" si="13"/>
        <v>7.7761859541604403</v>
      </c>
      <c r="D412">
        <f>'raw-MPH'!H412</f>
        <v>66.788321167883211</v>
      </c>
      <c r="E412">
        <f>'raw-F'!G409</f>
        <v>71.605911330049267</v>
      </c>
      <c r="F412" s="2">
        <f>'raw-Range'!G412</f>
        <v>208.37438423645321</v>
      </c>
      <c r="G412" s="2"/>
    </row>
    <row r="413" spans="1:8" x14ac:dyDescent="0.3">
      <c r="A413">
        <f>'raw-MPH'!D413</f>
        <v>474.47216890595007</v>
      </c>
      <c r="B413" s="2">
        <f t="shared" si="12"/>
        <v>64.056107539450622</v>
      </c>
      <c r="C413" s="2">
        <f t="shared" si="13"/>
        <v>7.7933959284082892</v>
      </c>
      <c r="D413">
        <f>'raw-MPH'!H413</f>
        <v>64.598540145985396</v>
      </c>
      <c r="E413">
        <f>'raw-F'!G410</f>
        <v>71.605911330049267</v>
      </c>
      <c r="F413" s="2">
        <f>'raw-Range'!G413</f>
        <v>206.1576354679803</v>
      </c>
      <c r="G413" s="2"/>
    </row>
    <row r="414" spans="1:8" x14ac:dyDescent="0.3">
      <c r="A414">
        <f>'raw-MPH'!D414</f>
        <v>475.62380038387715</v>
      </c>
      <c r="B414" s="2">
        <f t="shared" si="12"/>
        <v>65.84164363811125</v>
      </c>
      <c r="C414" s="2">
        <f t="shared" si="13"/>
        <v>7.811189291613692</v>
      </c>
      <c r="D414">
        <f>'raw-MPH'!H414</f>
        <v>62.846715328467155</v>
      </c>
      <c r="E414">
        <f>'raw-F'!G411</f>
        <v>71.605911330049267</v>
      </c>
      <c r="F414" s="2">
        <f>'raw-Range'!G414</f>
        <v>203.20197044334975</v>
      </c>
      <c r="G414" s="2"/>
    </row>
    <row r="415" spans="1:8" x14ac:dyDescent="0.3">
      <c r="A415">
        <f>'raw-MPH'!D415</f>
        <v>476.77543186180424</v>
      </c>
      <c r="B415" s="2">
        <f t="shared" si="12"/>
        <v>62.364857175372698</v>
      </c>
      <c r="C415" s="2">
        <f t="shared" si="13"/>
        <v>7.829478637068723</v>
      </c>
      <c r="D415">
        <f>'raw-MPH'!H415</f>
        <v>66.350364963503651</v>
      </c>
      <c r="E415">
        <f>'raw-F'!G412</f>
        <v>71.605911330049267</v>
      </c>
      <c r="F415" s="2">
        <f>'raw-Range'!G415</f>
        <v>203.20197044334975</v>
      </c>
      <c r="G415" s="2"/>
    </row>
    <row r="416" spans="1:8" x14ac:dyDescent="0.3">
      <c r="A416">
        <f>'raw-MPH'!D416</f>
        <v>477.92706333973126</v>
      </c>
      <c r="B416" s="2">
        <f t="shared" si="12"/>
        <v>61.153889074880034</v>
      </c>
      <c r="C416" s="2">
        <f t="shared" si="13"/>
        <v>7.8468022085063263</v>
      </c>
      <c r="D416">
        <f>'raw-MPH'!H416</f>
        <v>67.664233576642332</v>
      </c>
      <c r="E416">
        <f>'raw-F'!G413</f>
        <v>71.605911330049267</v>
      </c>
      <c r="F416" s="2">
        <f>'raw-Range'!G416</f>
        <v>201.72413793103448</v>
      </c>
      <c r="G416" s="2"/>
    </row>
    <row r="417" spans="1:7" x14ac:dyDescent="0.3">
      <c r="A417">
        <f>'raw-MPH'!D417</f>
        <v>479.07869481765835</v>
      </c>
      <c r="B417" s="2">
        <f t="shared" si="12"/>
        <v>61.352440662785483</v>
      </c>
      <c r="C417" s="2">
        <f t="shared" si="13"/>
        <v>7.8637893999160156</v>
      </c>
      <c r="D417">
        <f>'raw-MPH'!H417</f>
        <v>67.445255474452551</v>
      </c>
      <c r="E417">
        <f>'raw-F'!G414</f>
        <v>71.605911330049267</v>
      </c>
      <c r="F417" s="2">
        <f>'raw-Range'!G417</f>
        <v>200.2463054187192</v>
      </c>
      <c r="G417" s="2"/>
    </row>
    <row r="418" spans="1:7" x14ac:dyDescent="0.3">
      <c r="A418">
        <f>'raw-MPH'!D418</f>
        <v>480.23032629558543</v>
      </c>
      <c r="B418" s="2">
        <f t="shared" si="12"/>
        <v>58.867762380491996</v>
      </c>
      <c r="C418" s="2">
        <f t="shared" si="13"/>
        <v>7.880831744544567</v>
      </c>
      <c r="D418">
        <f>'raw-MPH'!H418</f>
        <v>70.291970802919707</v>
      </c>
      <c r="E418">
        <f>'raw-F'!G415</f>
        <v>71.605911330049267</v>
      </c>
      <c r="F418" s="2">
        <f>'raw-Range'!G418</f>
        <v>198.76847290640393</v>
      </c>
      <c r="G418" s="2"/>
    </row>
    <row r="419" spans="1:7" x14ac:dyDescent="0.3">
      <c r="A419">
        <f>'raw-MPH'!D419</f>
        <v>481.38195777351245</v>
      </c>
      <c r="B419" s="2">
        <f t="shared" si="12"/>
        <v>64.936603863016941</v>
      </c>
      <c r="C419" s="2">
        <f t="shared" si="13"/>
        <v>7.8971839007613704</v>
      </c>
      <c r="D419">
        <f>'raw-MPH'!H419</f>
        <v>63.722627737226276</v>
      </c>
      <c r="E419">
        <f>'raw-F'!G416</f>
        <v>71.605911330049267</v>
      </c>
      <c r="F419" s="2">
        <f>'raw-Range'!G419</f>
        <v>197.29064039408868</v>
      </c>
      <c r="G419" s="2"/>
    </row>
    <row r="420" spans="1:7" x14ac:dyDescent="0.3">
      <c r="A420">
        <f>'raw-MPH'!D420</f>
        <v>482.53358925143954</v>
      </c>
      <c r="B420" s="2">
        <f t="shared" si="12"/>
        <v>57.262277951933115</v>
      </c>
      <c r="C420" s="2">
        <f t="shared" si="13"/>
        <v>7.9152218462788753</v>
      </c>
      <c r="D420">
        <f>'raw-MPH'!H420</f>
        <v>72.262773722627742</v>
      </c>
      <c r="E420">
        <f>'raw-F'!G417</f>
        <v>71.605911330049267</v>
      </c>
      <c r="F420" s="2">
        <f>'raw-Range'!G420</f>
        <v>195.81280788177341</v>
      </c>
      <c r="G420" s="2"/>
    </row>
    <row r="421" spans="1:7" x14ac:dyDescent="0.3">
      <c r="A421">
        <f>'raw-MPH'!D421</f>
        <v>483.68522072936662</v>
      </c>
      <c r="B421" s="2">
        <f t="shared" si="12"/>
        <v>64.49335059432741</v>
      </c>
      <c r="C421" s="2">
        <f t="shared" si="13"/>
        <v>7.9311280345988564</v>
      </c>
      <c r="D421">
        <f>'raw-MPH'!H421</f>
        <v>64.160583941605836</v>
      </c>
      <c r="E421">
        <f>'raw-F'!G418</f>
        <v>72.512315270935957</v>
      </c>
      <c r="F421" s="2">
        <f>'raw-Range'!G421</f>
        <v>194.33497536945814</v>
      </c>
      <c r="G421" s="2"/>
    </row>
    <row r="422" spans="1:7" x14ac:dyDescent="0.3">
      <c r="A422">
        <f>'raw-MPH'!D422</f>
        <v>484.83685220729365</v>
      </c>
      <c r="B422" s="2">
        <f t="shared" si="12"/>
        <v>62.779241608431654</v>
      </c>
      <c r="C422" s="2">
        <f t="shared" si="13"/>
        <v>7.9490428542083915</v>
      </c>
      <c r="D422">
        <f>'raw-MPH'!H422</f>
        <v>65.912408759124091</v>
      </c>
      <c r="E422">
        <f>'raw-F'!G419</f>
        <v>72.512315270935957</v>
      </c>
      <c r="F422" s="2">
        <f>'raw-Range'!G422</f>
        <v>192.11822660098522</v>
      </c>
      <c r="G422" s="2"/>
    </row>
    <row r="423" spans="1:7" x14ac:dyDescent="0.3">
      <c r="A423">
        <f>'raw-MPH'!D423</f>
        <v>485.98848368522073</v>
      </c>
      <c r="B423" s="2">
        <f t="shared" si="12"/>
        <v>60.5658709106985</v>
      </c>
      <c r="C423" s="2">
        <f t="shared" si="13"/>
        <v>7.9664815324329554</v>
      </c>
      <c r="D423">
        <f>'raw-MPH'!H423</f>
        <v>68.321167883211672</v>
      </c>
      <c r="E423">
        <f>'raw-F'!G420</f>
        <v>72.512315270935957</v>
      </c>
      <c r="F423" s="2">
        <f>'raw-Range'!G423</f>
        <v>190.64039408866995</v>
      </c>
      <c r="G423" s="2"/>
    </row>
    <row r="424" spans="1:7" x14ac:dyDescent="0.3">
      <c r="A424">
        <f>'raw-MPH'!D424</f>
        <v>487.14011516314781</v>
      </c>
      <c r="B424" s="2">
        <f t="shared" si="12"/>
        <v>58.867762380491996</v>
      </c>
      <c r="C424" s="2">
        <f t="shared" si="13"/>
        <v>7.9833053854637051</v>
      </c>
      <c r="D424">
        <f>'raw-MPH'!H424</f>
        <v>70.291970802919707</v>
      </c>
      <c r="E424">
        <f>'raw-F'!G421</f>
        <v>72.512315270935957</v>
      </c>
      <c r="F424" s="2">
        <f>'raw-Range'!G424</f>
        <v>189.16256157635468</v>
      </c>
      <c r="G424" s="2"/>
    </row>
    <row r="425" spans="1:7" x14ac:dyDescent="0.3">
      <c r="A425">
        <f>'raw-MPH'!D425</f>
        <v>488.29174664107484</v>
      </c>
      <c r="B425" s="2">
        <f t="shared" si="12"/>
        <v>59.989053092501365</v>
      </c>
      <c r="C425" s="2">
        <f t="shared" si="13"/>
        <v>7.9996575416805085</v>
      </c>
      <c r="D425">
        <f>'raw-MPH'!H425</f>
        <v>68.978102189781026</v>
      </c>
      <c r="E425">
        <f>'raw-F'!G422</f>
        <v>72.512315270935957</v>
      </c>
      <c r="F425" s="2">
        <f>'raw-Range'!G425</f>
        <v>187.6847290640394</v>
      </c>
      <c r="G425" s="2"/>
    </row>
    <row r="426" spans="1:7" x14ac:dyDescent="0.3">
      <c r="A426">
        <f>'raw-MPH'!D426</f>
        <v>489.44337811900192</v>
      </c>
      <c r="B426" s="2">
        <f t="shared" si="12"/>
        <v>64.714218233349072</v>
      </c>
      <c r="C426" s="2">
        <f t="shared" si="13"/>
        <v>8.0163211675395374</v>
      </c>
      <c r="D426">
        <f>'raw-MPH'!H426</f>
        <v>63.941605839416056</v>
      </c>
      <c r="E426">
        <f>'raw-F'!G423</f>
        <v>72.512315270935957</v>
      </c>
      <c r="F426" s="2">
        <f>'raw-Range'!G426</f>
        <v>186.20689655172413</v>
      </c>
      <c r="G426" s="2"/>
    </row>
    <row r="427" spans="1:7" x14ac:dyDescent="0.3">
      <c r="A427">
        <f>'raw-MPH'!D427</f>
        <v>490.595009596929</v>
      </c>
      <c r="B427" s="2">
        <f t="shared" si="12"/>
        <v>64.273985456251467</v>
      </c>
      <c r="C427" s="2">
        <f t="shared" si="13"/>
        <v>8.0342973392710224</v>
      </c>
      <c r="D427">
        <f>'raw-MPH'!H427</f>
        <v>64.379562043795616</v>
      </c>
      <c r="E427">
        <f>'raw-F'!G424</f>
        <v>72.512315270935957</v>
      </c>
      <c r="F427" s="2">
        <f>'raw-Range'!G427</f>
        <v>184.72906403940885</v>
      </c>
      <c r="G427" s="2"/>
    </row>
    <row r="428" spans="1:7" x14ac:dyDescent="0.3">
      <c r="A428">
        <f>'raw-MPH'!D428</f>
        <v>491.74664107485603</v>
      </c>
      <c r="B428" s="2">
        <f t="shared" si="12"/>
        <v>64.273985456251467</v>
      </c>
      <c r="C428" s="2">
        <f t="shared" si="13"/>
        <v>8.0521512241199815</v>
      </c>
      <c r="D428">
        <f>'raw-MPH'!H428</f>
        <v>64.379562043795616</v>
      </c>
      <c r="E428">
        <f>'raw-F'!G425</f>
        <v>72.512315270935957</v>
      </c>
      <c r="F428" s="2">
        <f>'raw-Range'!G428</f>
        <v>182.51231527093597</v>
      </c>
      <c r="G428" s="2"/>
    </row>
    <row r="429" spans="1:7" x14ac:dyDescent="0.3">
      <c r="A429">
        <f>'raw-MPH'!D429</f>
        <v>492.89827255278311</v>
      </c>
      <c r="B429" s="2">
        <f t="shared" si="12"/>
        <v>65.160523186682511</v>
      </c>
      <c r="C429" s="2">
        <f t="shared" si="13"/>
        <v>8.0700051089689406</v>
      </c>
      <c r="D429">
        <f>'raw-MPH'!H429</f>
        <v>63.503649635036496</v>
      </c>
      <c r="E429">
        <f>'raw-F'!G426</f>
        <v>72.512315270935957</v>
      </c>
      <c r="F429" s="2">
        <f>'raw-Range'!G429</f>
        <v>182.51231527093597</v>
      </c>
      <c r="G429" s="2"/>
    </row>
    <row r="430" spans="1:7" x14ac:dyDescent="0.3">
      <c r="A430">
        <f>'raw-MPH'!D430</f>
        <v>494.0499040307102</v>
      </c>
      <c r="B430" s="2">
        <f t="shared" si="12"/>
        <v>63.624753279925692</v>
      </c>
      <c r="C430" s="2">
        <f t="shared" si="13"/>
        <v>8.0881052542985739</v>
      </c>
      <c r="D430">
        <f>'raw-MPH'!H430</f>
        <v>65.03649635036497</v>
      </c>
      <c r="E430">
        <f>'raw-F'!G427</f>
        <v>72.512315270935957</v>
      </c>
      <c r="F430" s="2">
        <f>'raw-Range'!G430</f>
        <v>181.0344827586207</v>
      </c>
      <c r="G430" s="2"/>
    </row>
    <row r="431" spans="1:7" x14ac:dyDescent="0.3">
      <c r="A431">
        <f>'raw-MPH'!D431</f>
        <v>495.20153550863722</v>
      </c>
      <c r="B431" s="2">
        <f t="shared" si="12"/>
        <v>62.571363324960039</v>
      </c>
      <c r="C431" s="2">
        <f t="shared" si="13"/>
        <v>8.1057787968763311</v>
      </c>
      <c r="D431">
        <f>'raw-MPH'!H431</f>
        <v>66.131386861313871</v>
      </c>
      <c r="E431">
        <f>'raw-F'!G428</f>
        <v>74.325123152709352</v>
      </c>
      <c r="F431" s="2">
        <f>'raw-Range'!G431</f>
        <v>179.55665024630542</v>
      </c>
      <c r="G431" s="2"/>
    </row>
    <row r="432" spans="1:7" x14ac:dyDescent="0.3">
      <c r="A432">
        <f>'raw-MPH'!D432</f>
        <v>496.3531669865643</v>
      </c>
      <c r="B432" s="2">
        <f t="shared" si="12"/>
        <v>65.160523186682511</v>
      </c>
      <c r="C432" s="2">
        <f t="shared" si="13"/>
        <v>8.1231597311332653</v>
      </c>
      <c r="D432">
        <f>'raw-MPH'!H432</f>
        <v>63.503649635036496</v>
      </c>
      <c r="E432">
        <f>'raw-F'!G429</f>
        <v>74.325123152709352</v>
      </c>
      <c r="F432" s="2">
        <f>'raw-Range'!G432</f>
        <v>177.33990147783251</v>
      </c>
      <c r="G432" s="2"/>
    </row>
    <row r="433" spans="1:7" x14ac:dyDescent="0.3">
      <c r="A433">
        <f>'raw-MPH'!D433</f>
        <v>497.50479846449139</v>
      </c>
      <c r="B433" s="2">
        <f t="shared" si="12"/>
        <v>60.956618464961075</v>
      </c>
      <c r="C433" s="2">
        <f t="shared" si="13"/>
        <v>8.1412598764628985</v>
      </c>
      <c r="D433">
        <f>'raw-MPH'!H433</f>
        <v>67.883211678832112</v>
      </c>
      <c r="E433">
        <f>'raw-F'!G430</f>
        <v>74.325123152709352</v>
      </c>
      <c r="F433" s="2">
        <f>'raw-Range'!G433</f>
        <v>175.86206896551724</v>
      </c>
      <c r="G433" s="2"/>
    </row>
    <row r="434" spans="1:7" x14ac:dyDescent="0.3">
      <c r="A434">
        <f>'raw-MPH'!D434</f>
        <v>498.65642994241841</v>
      </c>
      <c r="B434" s="2">
        <f t="shared" si="12"/>
        <v>65.160523186682511</v>
      </c>
      <c r="C434" s="2">
        <f t="shared" si="13"/>
        <v>8.158192270480944</v>
      </c>
      <c r="D434">
        <f>'raw-MPH'!H434</f>
        <v>63.503649635036496</v>
      </c>
      <c r="E434">
        <f>'raw-F'!G431</f>
        <v>74.325123152709352</v>
      </c>
      <c r="F434" s="2">
        <f>'raw-Range'!G434</f>
        <v>173.64532019704433</v>
      </c>
      <c r="G434" s="2"/>
    </row>
    <row r="435" spans="1:7" x14ac:dyDescent="0.3">
      <c r="A435">
        <f>'raw-MPH'!D435</f>
        <v>499.8080614203455</v>
      </c>
      <c r="B435" s="2">
        <f t="shared" si="12"/>
        <v>62.364857175372698</v>
      </c>
      <c r="C435" s="2">
        <f t="shared" si="13"/>
        <v>8.1762924158105772</v>
      </c>
      <c r="D435">
        <f>'raw-MPH'!H435</f>
        <v>66.350364963503651</v>
      </c>
      <c r="E435">
        <f>'raw-F'!G432</f>
        <v>74.325123152709352</v>
      </c>
      <c r="F435" s="2">
        <f>'raw-Range'!G435</f>
        <v>172.16748768472905</v>
      </c>
      <c r="G435" s="2"/>
    </row>
    <row r="436" spans="1:7" x14ac:dyDescent="0.3">
      <c r="A436">
        <f>'raw-MPH'!D436</f>
        <v>500.95969289827258</v>
      </c>
      <c r="B436" s="2">
        <f t="shared" si="12"/>
        <v>61.153889074880034</v>
      </c>
      <c r="C436" s="2">
        <f t="shared" si="13"/>
        <v>8.1936159872481813</v>
      </c>
      <c r="D436">
        <f>'raw-MPH'!H436</f>
        <v>67.664233576642332</v>
      </c>
      <c r="E436">
        <f>'raw-F'!G433</f>
        <v>74.325123152709352</v>
      </c>
      <c r="F436" s="2">
        <f>'raw-Range'!G436</f>
        <v>172.16748768472905</v>
      </c>
      <c r="G436" s="2"/>
    </row>
    <row r="437" spans="1:7" x14ac:dyDescent="0.3">
      <c r="A437">
        <f>'raw-MPH'!D437</f>
        <v>502.1113243761996</v>
      </c>
      <c r="B437" s="2">
        <f t="shared" si="12"/>
        <v>65.84164363811125</v>
      </c>
      <c r="C437" s="2">
        <f t="shared" si="13"/>
        <v>8.2106031786578697</v>
      </c>
      <c r="D437">
        <f>'raw-MPH'!H437</f>
        <v>62.846715328467155</v>
      </c>
      <c r="E437">
        <f>'raw-F'!G434</f>
        <v>73.418719211822662</v>
      </c>
      <c r="F437" s="2">
        <f>'raw-Range'!G437</f>
        <v>170.68965517241378</v>
      </c>
      <c r="G437" s="2"/>
    </row>
    <row r="438" spans="1:7" x14ac:dyDescent="0.3">
      <c r="A438">
        <f>'raw-MPH'!D438</f>
        <v>503.26295585412669</v>
      </c>
      <c r="B438" s="2">
        <f t="shared" si="12"/>
        <v>64.273985456251467</v>
      </c>
      <c r="C438" s="2">
        <f t="shared" si="13"/>
        <v>8.2288925241129007</v>
      </c>
      <c r="D438">
        <f>'raw-MPH'!H438</f>
        <v>64.379562043795616</v>
      </c>
      <c r="E438">
        <f>'raw-F'!G435</f>
        <v>73.418719211822662</v>
      </c>
      <c r="F438" s="2">
        <f>'raw-Range'!G438</f>
        <v>169.21182266009853</v>
      </c>
      <c r="G438" s="2"/>
    </row>
    <row r="439" spans="1:7" x14ac:dyDescent="0.3">
      <c r="A439">
        <f>'raw-MPH'!D439</f>
        <v>504.41458733205377</v>
      </c>
      <c r="B439" s="2">
        <f t="shared" si="12"/>
        <v>63.624753279925692</v>
      </c>
      <c r="C439" s="2">
        <f t="shared" si="13"/>
        <v>8.2467464089618598</v>
      </c>
      <c r="D439">
        <f>'raw-MPH'!H439</f>
        <v>65.03649635036497</v>
      </c>
      <c r="E439">
        <f>'raw-F'!G436</f>
        <v>73.418719211822662</v>
      </c>
      <c r="F439" s="2">
        <f>'raw-Range'!G439</f>
        <v>167.73399014778326</v>
      </c>
      <c r="G439" s="2"/>
    </row>
    <row r="440" spans="1:7" x14ac:dyDescent="0.3">
      <c r="A440">
        <f>'raw-MPH'!D440</f>
        <v>505.5662188099808</v>
      </c>
      <c r="B440" s="2">
        <f t="shared" si="12"/>
        <v>66.303690260133081</v>
      </c>
      <c r="C440" s="2">
        <f t="shared" si="13"/>
        <v>8.2644199515396171</v>
      </c>
      <c r="D440">
        <f>'raw-MPH'!H440</f>
        <v>62.408759124087588</v>
      </c>
      <c r="E440">
        <f>'raw-F'!G437</f>
        <v>73.418719211822662</v>
      </c>
      <c r="F440" s="2">
        <f>'raw-Range'!G440</f>
        <v>165.51724137931035</v>
      </c>
      <c r="G440" s="2"/>
    </row>
    <row r="441" spans="1:7" x14ac:dyDescent="0.3">
      <c r="A441">
        <f>'raw-MPH'!D441</f>
        <v>506.71785028790788</v>
      </c>
      <c r="B441" s="2">
        <f t="shared" si="12"/>
        <v>64.936603863016941</v>
      </c>
      <c r="C441" s="2">
        <f t="shared" si="13"/>
        <v>8.2828376432785422</v>
      </c>
      <c r="D441">
        <f>'raw-MPH'!H441</f>
        <v>63.722627737226276</v>
      </c>
      <c r="E441">
        <f>'raw-F'!G438</f>
        <v>73.418719211822662</v>
      </c>
      <c r="F441" s="2">
        <f>'raw-Range'!G441</f>
        <v>165.51724137931035</v>
      </c>
      <c r="G441" s="2"/>
    </row>
    <row r="442" spans="1:7" x14ac:dyDescent="0.3">
      <c r="A442">
        <f>'raw-MPH'!D442</f>
        <v>507.86948176583491</v>
      </c>
      <c r="B442" s="2">
        <f t="shared" si="12"/>
        <v>60.372369725680286</v>
      </c>
      <c r="C442" s="2">
        <f t="shared" si="13"/>
        <v>8.3008755887960461</v>
      </c>
      <c r="D442">
        <f>'raw-MPH'!H442</f>
        <v>68.540145985401466</v>
      </c>
      <c r="E442">
        <f>'raw-F'!G439</f>
        <v>73.418719211822662</v>
      </c>
      <c r="F442" s="2">
        <f>'raw-Range'!G442</f>
        <v>164.03940886699507</v>
      </c>
      <c r="G442" s="2"/>
    </row>
    <row r="443" spans="1:7" x14ac:dyDescent="0.3">
      <c r="A443">
        <f>'raw-MPH'!D443</f>
        <v>509.02111324376199</v>
      </c>
      <c r="B443" s="2">
        <f t="shared" si="12"/>
        <v>63.624753279925692</v>
      </c>
      <c r="C443" s="2">
        <f t="shared" si="13"/>
        <v>8.3176456914976242</v>
      </c>
      <c r="D443">
        <f>'raw-MPH'!H443</f>
        <v>65.03649635036497</v>
      </c>
      <c r="E443">
        <f>'raw-F'!G440</f>
        <v>73.418719211822662</v>
      </c>
      <c r="F443" s="2">
        <f>'raw-Range'!G443</f>
        <v>161.82266009852216</v>
      </c>
      <c r="G443" s="2"/>
    </row>
    <row r="444" spans="1:7" x14ac:dyDescent="0.3">
      <c r="A444">
        <f>'raw-MPH'!D444</f>
        <v>510.17274472168907</v>
      </c>
      <c r="B444" s="2">
        <f t="shared" si="12"/>
        <v>64.273985456251467</v>
      </c>
      <c r="C444" s="2">
        <f t="shared" si="13"/>
        <v>8.3353192340753814</v>
      </c>
      <c r="D444">
        <f>'raw-MPH'!H444</f>
        <v>64.379562043795616</v>
      </c>
      <c r="E444">
        <f>'raw-F'!G441</f>
        <v>72.512315270935957</v>
      </c>
      <c r="F444" s="2">
        <f>'raw-Range'!G444</f>
        <v>161.82266009852216</v>
      </c>
      <c r="G444" s="2"/>
    </row>
    <row r="445" spans="1:7" x14ac:dyDescent="0.3">
      <c r="A445">
        <f>'raw-MPH'!D445</f>
        <v>511.3243761996161</v>
      </c>
      <c r="B445" s="2">
        <f t="shared" si="12"/>
        <v>66.303690260133081</v>
      </c>
      <c r="C445" s="2">
        <f t="shared" si="13"/>
        <v>8.3531731189243406</v>
      </c>
      <c r="D445">
        <f>'raw-MPH'!H445</f>
        <v>62.408759124087588</v>
      </c>
      <c r="E445">
        <f>'raw-F'!G442</f>
        <v>72.512315270935957</v>
      </c>
      <c r="F445" s="2">
        <f>'raw-Range'!G445</f>
        <v>158.86699507389162</v>
      </c>
      <c r="G445" s="2"/>
    </row>
    <row r="446" spans="1:7" x14ac:dyDescent="0.3">
      <c r="A446">
        <f>'raw-MPH'!D446</f>
        <v>512.47600767754318</v>
      </c>
      <c r="B446" s="2">
        <f t="shared" si="12"/>
        <v>63.411247396435996</v>
      </c>
      <c r="C446" s="2">
        <f t="shared" si="13"/>
        <v>8.3715908106632657</v>
      </c>
      <c r="D446">
        <f>'raw-MPH'!H446</f>
        <v>65.255474452554751</v>
      </c>
      <c r="E446">
        <f>'raw-F'!G443</f>
        <v>72.512315270935957</v>
      </c>
      <c r="F446" s="2">
        <f>'raw-Range'!G446</f>
        <v>157.38916256157634</v>
      </c>
      <c r="G446" s="2"/>
    </row>
    <row r="447" spans="1:7" x14ac:dyDescent="0.3">
      <c r="A447">
        <f>'raw-MPH'!D447</f>
        <v>513.62763915547021</v>
      </c>
      <c r="B447" s="2">
        <f t="shared" si="12"/>
        <v>63.839701770736255</v>
      </c>
      <c r="C447" s="2">
        <f t="shared" si="13"/>
        <v>8.3892050460511651</v>
      </c>
      <c r="D447">
        <f>'raw-MPH'!H447</f>
        <v>64.817518248175176</v>
      </c>
      <c r="E447">
        <f>'raw-F'!G444</f>
        <v>72.512315270935957</v>
      </c>
      <c r="F447" s="2">
        <f>'raw-Range'!G447</f>
        <v>155.17241379310346</v>
      </c>
      <c r="G447" s="2"/>
    </row>
    <row r="448" spans="1:7" x14ac:dyDescent="0.3">
      <c r="A448">
        <f>'raw-MPH'!D448</f>
        <v>514.77927063339735</v>
      </c>
      <c r="B448" s="2">
        <f t="shared" si="12"/>
        <v>64.49335059432741</v>
      </c>
      <c r="C448" s="2">
        <f t="shared" si="13"/>
        <v>8.4069382965430357</v>
      </c>
      <c r="D448">
        <f>'raw-MPH'!H448</f>
        <v>64.160583941605836</v>
      </c>
      <c r="E448">
        <f>'raw-F'!G445</f>
        <v>73.418719211822662</v>
      </c>
      <c r="F448" s="2">
        <f>'raw-Range'!G448</f>
        <v>154.43349753694582</v>
      </c>
      <c r="G448" s="2"/>
    </row>
    <row r="449" spans="1:7" x14ac:dyDescent="0.3">
      <c r="A449">
        <f>'raw-MPH'!D449</f>
        <v>515.93090211132437</v>
      </c>
      <c r="B449" s="2">
        <f t="shared" si="12"/>
        <v>68.714733542319735</v>
      </c>
      <c r="C449" s="2">
        <f t="shared" si="13"/>
        <v>8.4248531161525708</v>
      </c>
      <c r="D449">
        <f>'raw-MPH'!H449</f>
        <v>60.21897810218978</v>
      </c>
      <c r="E449">
        <f>'raw-F'!G446</f>
        <v>73.418719211822662</v>
      </c>
      <c r="F449" s="2">
        <f>'raw-Range'!G449</f>
        <v>154.43349753694582</v>
      </c>
      <c r="G449" s="2"/>
    </row>
    <row r="450" spans="1:7" x14ac:dyDescent="0.3">
      <c r="A450">
        <f>'raw-MPH'!D450</f>
        <v>517.0825335892514</v>
      </c>
      <c r="B450" s="2">
        <f t="shared" si="12"/>
        <v>62.159709618874764</v>
      </c>
      <c r="C450" s="2">
        <f t="shared" si="13"/>
        <v>8.4439405421365485</v>
      </c>
      <c r="D450">
        <f>'raw-MPH'!H450</f>
        <v>66.569343065693431</v>
      </c>
      <c r="E450">
        <f>'raw-F'!G447</f>
        <v>73.418719211822662</v>
      </c>
      <c r="F450" s="2">
        <f>'raw-Range'!G450</f>
        <v>152.21674876847291</v>
      </c>
      <c r="G450" s="2"/>
    </row>
    <row r="451" spans="1:7" x14ac:dyDescent="0.3">
      <c r="A451">
        <f>'raw-MPH'!D451</f>
        <v>518.23416506717854</v>
      </c>
      <c r="B451" s="2">
        <f t="shared" ref="B451:B469" si="14">600/522/D451*60*60</f>
        <v>59.236839260620464</v>
      </c>
      <c r="C451" s="2">
        <f t="shared" si="13"/>
        <v>8.4612071281417922</v>
      </c>
      <c r="D451">
        <f>'raw-MPH'!H451</f>
        <v>69.854014598540147</v>
      </c>
      <c r="E451">
        <f>'raw-F'!G448</f>
        <v>73.418719211822662</v>
      </c>
      <c r="F451" s="2">
        <f>'raw-Range'!G451</f>
        <v>150</v>
      </c>
      <c r="G451" s="2"/>
    </row>
    <row r="452" spans="1:7" x14ac:dyDescent="0.3">
      <c r="A452">
        <f>'raw-MPH'!D452</f>
        <v>519.38579654510556</v>
      </c>
      <c r="B452" s="2">
        <f t="shared" si="14"/>
        <v>58.503256111882131</v>
      </c>
      <c r="C452" s="2">
        <f t="shared" si="13"/>
        <v>8.4776618057141864</v>
      </c>
      <c r="D452">
        <f>'raw-MPH'!H452</f>
        <v>70.729927007299267</v>
      </c>
      <c r="E452">
        <f>'raw-F'!G449</f>
        <v>73.418719211822662</v>
      </c>
      <c r="F452" s="2">
        <f>'raw-Range'!G452</f>
        <v>149.26108374384236</v>
      </c>
      <c r="G452" s="2"/>
    </row>
    <row r="453" spans="1:7" x14ac:dyDescent="0.3">
      <c r="A453">
        <f>'raw-MPH'!D453</f>
        <v>520.53742802303259</v>
      </c>
      <c r="B453" s="2">
        <f t="shared" si="14"/>
        <v>65.385992125044737</v>
      </c>
      <c r="C453" s="2">
        <f t="shared" si="13"/>
        <v>8.4939127101897096</v>
      </c>
      <c r="D453">
        <f>'raw-MPH'!H453</f>
        <v>63.284671532846716</v>
      </c>
      <c r="E453">
        <f>'raw-F'!G450</f>
        <v>73.418719211822662</v>
      </c>
      <c r="F453" s="2">
        <f>'raw-Range'!G453</f>
        <v>147.04433497536945</v>
      </c>
      <c r="G453" s="2"/>
    </row>
    <row r="454" spans="1:7" x14ac:dyDescent="0.3">
      <c r="A454">
        <f>'raw-MPH'!D454</f>
        <v>521.68905950095973</v>
      </c>
      <c r="B454" s="2">
        <f t="shared" si="14"/>
        <v>65.84164363811125</v>
      </c>
      <c r="C454" s="2">
        <f t="shared" si="13"/>
        <v>8.5120754857800005</v>
      </c>
      <c r="D454">
        <f>'raw-MPH'!H454</f>
        <v>62.846715328467155</v>
      </c>
      <c r="E454">
        <f>'raw-F'!G451</f>
        <v>73.418719211822662</v>
      </c>
      <c r="F454" s="2">
        <f>'raw-Range'!G454</f>
        <v>146.30541871921181</v>
      </c>
      <c r="G454" s="2"/>
    </row>
    <row r="455" spans="1:7" x14ac:dyDescent="0.3">
      <c r="A455">
        <f>'raw-MPH'!D455</f>
        <v>522.84069097888676</v>
      </c>
      <c r="B455" s="2">
        <f t="shared" si="14"/>
        <v>69.472616632860039</v>
      </c>
      <c r="C455" s="2">
        <f t="shared" ref="C455:C470" si="15">C454+B454/60/60</f>
        <v>8.5303648312350315</v>
      </c>
      <c r="D455">
        <f>'raw-MPH'!H455</f>
        <v>59.56204379562044</v>
      </c>
      <c r="E455">
        <f>'raw-F'!G452</f>
        <v>73.418719211822662</v>
      </c>
      <c r="F455" s="2">
        <f>'raw-Range'!G455</f>
        <v>146.30541871921181</v>
      </c>
      <c r="G455" s="2"/>
    </row>
    <row r="456" spans="1:7" x14ac:dyDescent="0.3">
      <c r="A456">
        <f>'raw-MPH'!D456</f>
        <v>523.99232245681378</v>
      </c>
      <c r="B456" s="2">
        <f t="shared" si="14"/>
        <v>69.218138183655427</v>
      </c>
      <c r="C456" s="2">
        <f t="shared" si="15"/>
        <v>8.5496627802997143</v>
      </c>
      <c r="D456">
        <f>'raw-MPH'!H456</f>
        <v>59.78102189781022</v>
      </c>
      <c r="E456">
        <f>'raw-F'!G453</f>
        <v>73.418719211822662</v>
      </c>
      <c r="F456" s="2">
        <f>'raw-Range'!G456</f>
        <v>143.34975369458127</v>
      </c>
      <c r="G456" s="2"/>
    </row>
    <row r="457" spans="1:7" x14ac:dyDescent="0.3">
      <c r="A457">
        <f>'raw-MPH'!D457</f>
        <v>525.14395393474092</v>
      </c>
      <c r="B457" s="2">
        <f t="shared" si="14"/>
        <v>94.957546352451914</v>
      </c>
      <c r="C457" s="2">
        <f t="shared" si="15"/>
        <v>8.568890040906286</v>
      </c>
      <c r="D457">
        <f>'raw-MPH'!H457</f>
        <v>43.576642335766422</v>
      </c>
      <c r="E457">
        <f>'raw-F'!G454</f>
        <v>73.418719211822662</v>
      </c>
      <c r="F457" s="2">
        <f>'raw-Range'!G457</f>
        <v>142.61083743842366</v>
      </c>
      <c r="G457" s="2"/>
    </row>
    <row r="458" spans="1:7" x14ac:dyDescent="0.3">
      <c r="A458">
        <f>'raw-MPH'!D458</f>
        <v>526.29558541266795</v>
      </c>
      <c r="B458" s="2">
        <f t="shared" si="14"/>
        <v>80.070134424313267</v>
      </c>
      <c r="C458" s="2">
        <f t="shared" si="15"/>
        <v>8.5952671371153002</v>
      </c>
      <c r="D458">
        <f>'raw-MPH'!H458</f>
        <v>51.678832116788321</v>
      </c>
      <c r="E458">
        <f>'raw-F'!G455</f>
        <v>72.512315270935957</v>
      </c>
      <c r="F458" s="2">
        <f>'raw-Range'!G458</f>
        <v>140.39408866995075</v>
      </c>
      <c r="G458" s="2"/>
    </row>
    <row r="459" spans="1:7" x14ac:dyDescent="0.3">
      <c r="A459">
        <f>'raw-MPH'!D459</f>
        <v>527.44721689059497</v>
      </c>
      <c r="B459" s="2">
        <f t="shared" si="14"/>
        <v>157.47126436781605</v>
      </c>
      <c r="C459" s="2">
        <f t="shared" si="15"/>
        <v>8.6175088411220546</v>
      </c>
      <c r="D459">
        <f>'raw-MPH'!H459</f>
        <v>26.277372262773724</v>
      </c>
      <c r="E459">
        <f>'raw-F'!G456</f>
        <v>72.512315270935957</v>
      </c>
      <c r="F459" s="2">
        <f>'raw-Range'!G459</f>
        <v>139.65517241379311</v>
      </c>
      <c r="G459" s="2"/>
    </row>
    <row r="460" spans="1:7" x14ac:dyDescent="0.3">
      <c r="A460">
        <f>'raw-MPH'!D460</f>
        <v>528.59884836852211</v>
      </c>
      <c r="B460" s="2">
        <f t="shared" si="14"/>
        <v>154.88976823063879</v>
      </c>
      <c r="C460" s="2">
        <f t="shared" si="15"/>
        <v>8.6612508590020028</v>
      </c>
      <c r="D460">
        <f>'raw-MPH'!H460</f>
        <v>26.715328467153284</v>
      </c>
      <c r="E460">
        <f>'raw-F'!G457</f>
        <v>71.605911330049267</v>
      </c>
      <c r="F460" s="2">
        <f>'raw-Range'!G460</f>
        <v>136.69950738916256</v>
      </c>
      <c r="G460" s="2"/>
    </row>
    <row r="461" spans="1:7" x14ac:dyDescent="0.3">
      <c r="A461">
        <f>'raw-MPH'!D461</f>
        <v>529.75047984644914</v>
      </c>
      <c r="B461" s="2">
        <f t="shared" si="14"/>
        <v>108.60087197780419</v>
      </c>
      <c r="C461" s="2">
        <f t="shared" si="15"/>
        <v>8.7042757946216245</v>
      </c>
      <c r="D461">
        <f>'raw-MPH'!H461</f>
        <v>38.102189781021899</v>
      </c>
      <c r="E461">
        <f>'raw-F'!G458</f>
        <v>71.605911330049267</v>
      </c>
      <c r="F461" s="2">
        <f>'raw-Range'!G461</f>
        <v>135.96059113300493</v>
      </c>
      <c r="G461" s="2"/>
    </row>
    <row r="462" spans="1:7" x14ac:dyDescent="0.3">
      <c r="A462">
        <f>'raw-MPH'!D462</f>
        <v>530.90211132437616</v>
      </c>
      <c r="B462" s="2">
        <f t="shared" si="14"/>
        <v>92.178301093355756</v>
      </c>
      <c r="C462" s="2">
        <f t="shared" si="15"/>
        <v>8.7344427035043477</v>
      </c>
      <c r="D462">
        <f>'raw-MPH'!H462</f>
        <v>44.89051094890511</v>
      </c>
      <c r="E462">
        <f>'raw-F'!G459</f>
        <v>72.512315270935957</v>
      </c>
      <c r="F462" s="2">
        <f>'raw-Range'!G462</f>
        <v>134.48275862068965</v>
      </c>
      <c r="G462" s="2"/>
    </row>
    <row r="463" spans="1:7" x14ac:dyDescent="0.3">
      <c r="A463">
        <f>'raw-MPH'!D463</f>
        <v>532.0537428023033</v>
      </c>
      <c r="B463" s="2">
        <f t="shared" si="14"/>
        <v>87.890938251804329</v>
      </c>
      <c r="C463" s="2">
        <f t="shared" si="15"/>
        <v>8.7600477871413904</v>
      </c>
      <c r="D463">
        <f>'raw-MPH'!H463</f>
        <v>47.080291970802918</v>
      </c>
      <c r="E463">
        <f>'raw-F'!G460</f>
        <v>72.512315270935957</v>
      </c>
      <c r="F463" s="2">
        <f>'raw-Range'!G463</f>
        <v>132.26600985221674</v>
      </c>
      <c r="G463" s="2"/>
    </row>
    <row r="464" spans="1:7" x14ac:dyDescent="0.3">
      <c r="A464">
        <f>'raw-MPH'!D464</f>
        <v>533.20537428023033</v>
      </c>
      <c r="B464" s="2">
        <f t="shared" si="14"/>
        <v>83.613060726274028</v>
      </c>
      <c r="C464" s="2">
        <f t="shared" si="15"/>
        <v>8.7844619366557808</v>
      </c>
      <c r="D464">
        <f>'raw-MPH'!H464</f>
        <v>49.489051094890513</v>
      </c>
      <c r="E464">
        <f>'raw-F'!G461</f>
        <v>72.512315270935957</v>
      </c>
      <c r="F464" s="2">
        <f>'raw-Range'!G464</f>
        <v>131.5270935960591</v>
      </c>
      <c r="G464" s="2"/>
    </row>
    <row r="465" spans="1:7" x14ac:dyDescent="0.3">
      <c r="A465">
        <f>'raw-MPH'!D465</f>
        <v>534.35700575815736</v>
      </c>
      <c r="B465" s="2">
        <f t="shared" si="14"/>
        <v>74.104124408384024</v>
      </c>
      <c r="C465" s="2">
        <f t="shared" si="15"/>
        <v>8.8076877868575227</v>
      </c>
      <c r="D465">
        <f>'raw-MPH'!H465</f>
        <v>55.839416058394164</v>
      </c>
      <c r="E465">
        <f>'raw-F'!G462</f>
        <v>72.512315270935957</v>
      </c>
      <c r="F465" s="2">
        <f>'raw-Range'!G465</f>
        <v>129.31034482758622</v>
      </c>
      <c r="G465" s="2"/>
    </row>
    <row r="466" spans="1:7" x14ac:dyDescent="0.3">
      <c r="A466">
        <f>'raw-MPH'!D466</f>
        <v>535.5086372360845</v>
      </c>
      <c r="B466" s="2">
        <f t="shared" si="14"/>
        <v>98.93482578082687</v>
      </c>
      <c r="C466" s="2">
        <f t="shared" si="15"/>
        <v>8.8282722658598516</v>
      </c>
      <c r="D466">
        <f>'raw-MPH'!H466</f>
        <v>41.824817518248175</v>
      </c>
      <c r="E466">
        <f>'raw-F'!G463</f>
        <v>72.512315270935957</v>
      </c>
      <c r="F466" s="2">
        <f>'raw-Range'!G466</f>
        <v>128.57142857142858</v>
      </c>
      <c r="G466" s="2"/>
    </row>
    <row r="467" spans="1:7" x14ac:dyDescent="0.3">
      <c r="A467">
        <f>'raw-MPH'!D467</f>
        <v>536.66026871401152</v>
      </c>
      <c r="B467" s="2">
        <f t="shared" si="14"/>
        <v>74.68992776339104</v>
      </c>
      <c r="C467" s="2">
        <f t="shared" si="15"/>
        <v>8.855754161910081</v>
      </c>
      <c r="D467">
        <f>'raw-MPH'!H467</f>
        <v>55.401459854014597</v>
      </c>
      <c r="E467">
        <f>'raw-F'!G464</f>
        <v>73.418719211822662</v>
      </c>
      <c r="F467" s="2">
        <f>'raw-Range'!G467</f>
        <v>127.83251231527093</v>
      </c>
      <c r="G467" s="2"/>
    </row>
    <row r="468" spans="1:7" x14ac:dyDescent="0.3">
      <c r="A468">
        <f>'raw-MPH'!D468</f>
        <v>537.81190019193855</v>
      </c>
      <c r="B468" s="2">
        <f t="shared" si="14"/>
        <v>120.36020206457279</v>
      </c>
      <c r="C468" s="2">
        <f t="shared" si="15"/>
        <v>8.8765013640665789</v>
      </c>
      <c r="D468">
        <f>'raw-MPH'!H468</f>
        <v>34.379562043795623</v>
      </c>
      <c r="E468">
        <f>'raw-F'!G465</f>
        <v>68.019704433497537</v>
      </c>
      <c r="F468" s="2">
        <f>'raw-Range'!G468</f>
        <v>125.61576354679804</v>
      </c>
      <c r="G468" s="2"/>
    </row>
    <row r="469" spans="1:7" x14ac:dyDescent="0.3">
      <c r="A469">
        <f>'raw-MPH'!D469</f>
        <v>538.96353166986569</v>
      </c>
      <c r="B469" s="2">
        <f t="shared" si="14"/>
        <v>131.22605363984675</v>
      </c>
      <c r="C469" s="2">
        <f t="shared" si="15"/>
        <v>8.9099347535289599</v>
      </c>
      <c r="D469">
        <f>'raw-MPH'!H469</f>
        <v>31.532846715328468</v>
      </c>
      <c r="E469">
        <f>'raw-F'!G466</f>
        <v>68.019704433497537</v>
      </c>
      <c r="F469" s="2">
        <f>'raw-Range'!G469</f>
        <v>124.13793103448276</v>
      </c>
      <c r="G469" s="2"/>
    </row>
    <row r="470" spans="1:7" x14ac:dyDescent="0.3">
      <c r="A470" s="2">
        <f>'raw-MPH'!D470</f>
        <v>540.11516314779271</v>
      </c>
      <c r="C470" s="2">
        <f t="shared" si="15"/>
        <v>8.9463864350955848</v>
      </c>
    </row>
    <row r="474" spans="1:7" s="2" customFormat="1" x14ac:dyDescent="0.3">
      <c r="E474" s="4" t="s">
        <v>34</v>
      </c>
    </row>
    <row r="475" spans="1:7" x14ac:dyDescent="0.3">
      <c r="E475">
        <v>65</v>
      </c>
      <c r="F475" t="s">
        <v>30</v>
      </c>
    </row>
    <row r="476" spans="1:7" x14ac:dyDescent="0.3">
      <c r="E476" s="4" t="s">
        <v>35</v>
      </c>
    </row>
    <row r="477" spans="1:7" x14ac:dyDescent="0.3">
      <c r="E477" s="5">
        <f>SUMIF(D$5:D$469,"&gt;"&amp;E$475,B$5:B$469)/SUM(B$5:B$469)</f>
        <v>0.34235508548077193</v>
      </c>
      <c r="F477" t="str">
        <f>"Percent of time greater than "&amp;E$475&amp;" MPH for entire trip"</f>
        <v>Percent of time greater than 65 MPH for entire trip</v>
      </c>
    </row>
    <row r="478" spans="1:7" x14ac:dyDescent="0.3">
      <c r="E478" s="5">
        <f>SUMIF(D$105:D$469,"&gt;"&amp;E$475,B$105:B$469)/SUM(B$105:B$469)</f>
        <v>0.25339151131639964</v>
      </c>
      <c r="F478" s="2" t="str">
        <f>"Percent of time greater than "&amp;E$475&amp;" MPH for all BUT the fun leg of trip"</f>
        <v>Percent of time greater than 65 MPH for all BUT the fun leg of trip</v>
      </c>
    </row>
    <row r="479" spans="1:7" x14ac:dyDescent="0.3">
      <c r="E479" s="5">
        <f>SUMIF(D$5:D$104,"&gt;"&amp;E$475,B$5:B$104)/SUM(B$5:B$104)</f>
        <v>0.69838916349127245</v>
      </c>
      <c r="F479" s="2" t="str">
        <f>"Percent of time greater than "&amp;E$475&amp;" MPH for ONLY the fun leg (DC to Newark DE) of the trip"</f>
        <v>Percent of time greater than 65 MPH for ONLY the fun leg (DC to Newark DE) of the trip</v>
      </c>
    </row>
    <row r="480" spans="1:7" x14ac:dyDescent="0.3">
      <c r="E480" s="5">
        <f>SUMIF(D$105:D$280,"&gt;"&amp;E$475,B$105:B$280)/SUM(B$105:B$280)</f>
        <v>0.17495725964270706</v>
      </c>
      <c r="F480" s="2" t="str">
        <f>"Percent of time greater than "&amp;E$475&amp;" MPH for the Newark DE to Milford CT segment"</f>
        <v>Percent of time greater than 65 MPH for the Newark DE to Milford CT segment</v>
      </c>
    </row>
    <row r="481" spans="4:6" s="2" customFormat="1" x14ac:dyDescent="0.3">
      <c r="E481" s="5">
        <f>SUMIF(D$105:D$348,"&gt;"&amp;E$475,B$105:B$348)/SUM(B$105:B$348)</f>
        <v>0.29155243991629881</v>
      </c>
      <c r="F481" s="2" t="str">
        <f>"Percent of time greater than "&amp;E$475&amp;" MPH for the Newark DE to Milford CT to Groton CT segments"</f>
        <v>Percent of time greater than 65 MPH for the Newark DE to Milford CT to Groton CT segments</v>
      </c>
    </row>
    <row r="482" spans="4:6" s="2" customFormat="1" x14ac:dyDescent="0.3">
      <c r="E482" s="9" t="s">
        <v>36</v>
      </c>
    </row>
    <row r="483" spans="4:6" s="2" customFormat="1" x14ac:dyDescent="0.3">
      <c r="E483" s="5">
        <f>COUNTIF(D$5:D$469,"&gt;"&amp;E$475)/COUNT(B$5:B$469)</f>
        <v>0.4</v>
      </c>
      <c r="F483" s="2" t="str">
        <f>"Percent of distance greater than "&amp;E$475&amp;" MPH for entire trip"</f>
        <v>Percent of distance greater than 65 MPH for entire trip</v>
      </c>
    </row>
    <row r="484" spans="4:6" s="2" customFormat="1" x14ac:dyDescent="0.3">
      <c r="E484" s="5">
        <f>COUNTIF(D$105:D$469,"&gt;"&amp;E$475)/COUNT(B$105:B$469)</f>
        <v>0.29863013698630136</v>
      </c>
      <c r="F484" s="2" t="str">
        <f>"Percent of distance greater than "&amp;E$475&amp;" MPH for all but fun leg of trip"</f>
        <v>Percent of distance greater than 65 MPH for all but fun leg of trip</v>
      </c>
    </row>
    <row r="485" spans="4:6" s="2" customFormat="1" x14ac:dyDescent="0.3">
      <c r="E485" s="5">
        <f>COUNTIF(D$5:D$104,"&gt;"&amp;E$475)/COUNT(B$5:B$104)</f>
        <v>0.77</v>
      </c>
      <c r="F485" s="2" t="str">
        <f>"Percent of distance greater than "&amp;E$475&amp;" MPH for ONLY the fun leg (DC to Newark DE) of the trip"</f>
        <v>Percent of distance greater than 65 MPH for ONLY the fun leg (DC to Newark DE) of the trip</v>
      </c>
    </row>
    <row r="486" spans="4:6" s="2" customFormat="1" x14ac:dyDescent="0.3">
      <c r="E486" s="5">
        <f>COUNTIF(D$105:D$280,"&gt;"&amp;E$475)/COUNT(B$105:B$280)</f>
        <v>0.19886363636363635</v>
      </c>
      <c r="F486" s="2" t="str">
        <f>"Percent of distance greater than "&amp;E$475&amp;" MPH for the Newark DE to Milford CT segment"</f>
        <v>Percent of distance greater than 65 MPH for the Newark DE to Milford CT segment</v>
      </c>
    </row>
    <row r="487" spans="4:6" s="2" customFormat="1" x14ac:dyDescent="0.3">
      <c r="E487" s="5">
        <f>COUNTIF(D$105:D$348,"&gt;"&amp;E$475)/COUNT(B$105:B$348)</f>
        <v>0.33196721311475408</v>
      </c>
      <c r="F487" s="2" t="str">
        <f>"Percent of distance greater than "&amp;E$475&amp;" MPH for the Newark DE to Milford CT to Groton CT segments"</f>
        <v>Percent of distance greater than 65 MPH for the Newark DE to Milford CT to Groton CT segments</v>
      </c>
    </row>
    <row r="488" spans="4:6" x14ac:dyDescent="0.3">
      <c r="F488"/>
    </row>
    <row r="489" spans="4:6" s="2" customFormat="1" x14ac:dyDescent="0.3">
      <c r="E489" s="4" t="s">
        <v>37</v>
      </c>
    </row>
    <row r="490" spans="4:6" x14ac:dyDescent="0.3">
      <c r="E490">
        <f>SUMPRODUCT(E5:E469,B5:B469)/SUM(B5:B469)</f>
        <v>70.49119493573248</v>
      </c>
      <c r="F490" t="s">
        <v>15</v>
      </c>
    </row>
    <row r="491" spans="4:6" x14ac:dyDescent="0.3">
      <c r="E491">
        <f>AVERAGE(E5:E469)</f>
        <v>70.640521214047453</v>
      </c>
      <c r="F491" t="s">
        <v>14</v>
      </c>
    </row>
    <row r="493" spans="4:6" x14ac:dyDescent="0.3">
      <c r="E493" s="4" t="s">
        <v>77</v>
      </c>
    </row>
    <row r="494" spans="4:6" x14ac:dyDescent="0.3">
      <c r="E494">
        <f>SUMPRODUCT(E105:E406,B105:B406)/SUM(B105:B406)</f>
        <v>69.640944994343798</v>
      </c>
      <c r="F494" s="2" t="s">
        <v>15</v>
      </c>
    </row>
    <row r="495" spans="4:6" x14ac:dyDescent="0.3">
      <c r="E495" s="2">
        <f>AVERAGE(E105:E406)</f>
        <v>69.777574788764809</v>
      </c>
      <c r="F495" s="2" t="s">
        <v>14</v>
      </c>
    </row>
    <row r="496" spans="4:6" x14ac:dyDescent="0.3">
      <c r="D496" s="2"/>
      <c r="E496" s="2"/>
      <c r="F496" s="5"/>
    </row>
    <row r="497" spans="4:6" x14ac:dyDescent="0.3">
      <c r="D497" s="2"/>
      <c r="E497" s="2"/>
      <c r="F497" s="5"/>
    </row>
    <row r="498" spans="4:6" x14ac:dyDescent="0.3">
      <c r="D498" s="2"/>
      <c r="E498" s="2"/>
      <c r="F498" s="5"/>
    </row>
    <row r="499" spans="4:6" x14ac:dyDescent="0.3">
      <c r="D499" s="2"/>
      <c r="E499" s="2"/>
      <c r="F499" s="5"/>
    </row>
    <row r="500" spans="4:6" x14ac:dyDescent="0.3">
      <c r="D500" s="2"/>
      <c r="E500" s="2"/>
      <c r="F500" s="5"/>
    </row>
    <row r="501" spans="4:6" x14ac:dyDescent="0.3">
      <c r="D501" s="2"/>
      <c r="E501" s="2"/>
      <c r="F501" s="5"/>
    </row>
    <row r="502" spans="4:6" x14ac:dyDescent="0.3">
      <c r="D502" s="2"/>
      <c r="E502" s="2"/>
      <c r="F502" s="5"/>
    </row>
    <row r="503" spans="4:6" x14ac:dyDescent="0.3">
      <c r="D503" s="2"/>
      <c r="E503" s="2"/>
      <c r="F503" s="5"/>
    </row>
    <row r="504" spans="4:6" x14ac:dyDescent="0.3">
      <c r="D504" s="2"/>
      <c r="E504" s="2"/>
      <c r="F504" s="5"/>
    </row>
    <row r="505" spans="4:6" x14ac:dyDescent="0.3">
      <c r="D505" s="2"/>
      <c r="E505" s="2"/>
      <c r="F505" s="5"/>
    </row>
    <row r="506" spans="4:6" x14ac:dyDescent="0.3">
      <c r="D506" s="2"/>
      <c r="E506" s="2"/>
      <c r="F506" s="5"/>
    </row>
    <row r="507" spans="4:6" x14ac:dyDescent="0.3">
      <c r="D507" s="2"/>
      <c r="E507" s="2"/>
      <c r="F507" s="5"/>
    </row>
    <row r="508" spans="4:6" x14ac:dyDescent="0.3">
      <c r="D508" s="2"/>
      <c r="E508" s="2"/>
      <c r="F508" s="5"/>
    </row>
    <row r="509" spans="4:6" x14ac:dyDescent="0.3">
      <c r="D509" s="2"/>
      <c r="E509" s="2"/>
      <c r="F509" s="5"/>
    </row>
    <row r="510" spans="4:6" x14ac:dyDescent="0.3">
      <c r="D510" s="2"/>
      <c r="E510" s="2"/>
      <c r="F510" s="5"/>
    </row>
    <row r="511" spans="4:6" x14ac:dyDescent="0.3">
      <c r="D511" s="2"/>
      <c r="E511" s="2"/>
      <c r="F511" s="5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3"/>
  <sheetViews>
    <sheetView workbookViewId="0"/>
  </sheetViews>
  <sheetFormatPr defaultRowHeight="14.4" x14ac:dyDescent="0.3"/>
  <cols>
    <col min="7" max="8" width="9.33203125" style="2" customWidth="1"/>
  </cols>
  <sheetData>
    <row r="1" spans="1:1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40</v>
      </c>
      <c r="H1" s="3" t="s">
        <v>41</v>
      </c>
      <c r="J1" s="1">
        <f>0.5*90/411</f>
        <v>0.10948905109489052</v>
      </c>
      <c r="K1" s="1" t="s">
        <v>74</v>
      </c>
    </row>
    <row r="2" spans="1:11" x14ac:dyDescent="0.3">
      <c r="A2" s="1">
        <v>1</v>
      </c>
      <c r="B2" s="1">
        <v>313</v>
      </c>
      <c r="C2" s="1">
        <v>88</v>
      </c>
      <c r="D2" s="1">
        <f>A2*600/521</f>
        <v>1.1516314779270633</v>
      </c>
      <c r="E2" s="1">
        <f>B2*90/411</f>
        <v>68.540145985401466</v>
      </c>
      <c r="F2" s="1">
        <f>C2*90/411</f>
        <v>19.270072992700729</v>
      </c>
      <c r="G2" s="1">
        <f>IF(F2&gt;40,D$2/(D$2/2/E2+D$2/2/F2),E2)</f>
        <v>68.540145985401466</v>
      </c>
      <c r="H2" s="1">
        <f>E2</f>
        <v>68.540145985401466</v>
      </c>
    </row>
    <row r="3" spans="1:11" x14ac:dyDescent="0.3">
      <c r="A3" s="1">
        <v>2</v>
      </c>
      <c r="B3" s="1">
        <v>212</v>
      </c>
      <c r="C3" s="1">
        <v>0</v>
      </c>
      <c r="D3" s="1">
        <f t="shared" ref="D3:D66" si="0">A3*600/521</f>
        <v>2.3032629558541267</v>
      </c>
      <c r="E3" s="1">
        <f t="shared" ref="E3:E66" si="1">B3*90/411</f>
        <v>46.423357664233578</v>
      </c>
      <c r="F3" s="1">
        <f t="shared" ref="F3:F66" si="2">C3*90/411</f>
        <v>0</v>
      </c>
      <c r="G3" s="1">
        <f t="shared" ref="G3:G66" si="3">IF(F3&gt;40,D$2/(D$2/2/E3+D$2/2/F3),E3)</f>
        <v>46.423357664233578</v>
      </c>
      <c r="H3" s="1">
        <f t="shared" ref="H3:H66" si="4">E3</f>
        <v>46.423357664233578</v>
      </c>
      <c r="I3" s="2"/>
    </row>
    <row r="4" spans="1:11" x14ac:dyDescent="0.3">
      <c r="A4" s="1">
        <v>3</v>
      </c>
      <c r="B4" s="1">
        <v>261</v>
      </c>
      <c r="C4" s="1">
        <v>0</v>
      </c>
      <c r="D4" s="1">
        <f t="shared" si="0"/>
        <v>3.45489443378119</v>
      </c>
      <c r="E4" s="1">
        <f t="shared" si="1"/>
        <v>57.153284671532845</v>
      </c>
      <c r="F4" s="1">
        <f t="shared" si="2"/>
        <v>0</v>
      </c>
      <c r="G4" s="1">
        <f t="shared" si="3"/>
        <v>57.153284671532845</v>
      </c>
      <c r="H4" s="1">
        <f t="shared" si="4"/>
        <v>57.153284671532845</v>
      </c>
      <c r="I4" s="2"/>
    </row>
    <row r="5" spans="1:11" x14ac:dyDescent="0.3">
      <c r="A5" s="3">
        <v>4</v>
      </c>
      <c r="B5" s="3">
        <v>288</v>
      </c>
      <c r="C5" s="3">
        <v>0</v>
      </c>
      <c r="D5" s="3">
        <f t="shared" si="0"/>
        <v>4.6065259117082533</v>
      </c>
      <c r="E5" s="3">
        <f t="shared" si="1"/>
        <v>63.065693430656935</v>
      </c>
      <c r="F5" s="3">
        <f t="shared" si="2"/>
        <v>0</v>
      </c>
      <c r="G5" s="1">
        <f t="shared" si="3"/>
        <v>63.065693430656935</v>
      </c>
      <c r="H5" s="1">
        <f t="shared" si="4"/>
        <v>63.065693430656935</v>
      </c>
      <c r="I5" s="2"/>
    </row>
    <row r="6" spans="1:11" x14ac:dyDescent="0.3">
      <c r="A6" s="1">
        <v>5</v>
      </c>
      <c r="B6" s="1">
        <v>205</v>
      </c>
      <c r="C6" s="1">
        <v>0</v>
      </c>
      <c r="D6" s="1">
        <f t="shared" si="0"/>
        <v>5.7581573896353166</v>
      </c>
      <c r="E6" s="1">
        <f t="shared" si="1"/>
        <v>44.89051094890511</v>
      </c>
      <c r="F6" s="1">
        <f t="shared" si="2"/>
        <v>0</v>
      </c>
      <c r="G6" s="1">
        <f t="shared" si="3"/>
        <v>44.89051094890511</v>
      </c>
      <c r="H6" s="1">
        <f t="shared" si="4"/>
        <v>44.89051094890511</v>
      </c>
      <c r="I6" s="2"/>
    </row>
    <row r="7" spans="1:11" x14ac:dyDescent="0.3">
      <c r="A7" s="1">
        <v>6</v>
      </c>
      <c r="B7" s="1">
        <v>244</v>
      </c>
      <c r="C7" s="1">
        <v>0</v>
      </c>
      <c r="D7" s="1">
        <f t="shared" si="0"/>
        <v>6.90978886756238</v>
      </c>
      <c r="E7" s="1">
        <f t="shared" si="1"/>
        <v>53.430656934306569</v>
      </c>
      <c r="F7" s="1">
        <f t="shared" si="2"/>
        <v>0</v>
      </c>
      <c r="G7" s="1">
        <f t="shared" si="3"/>
        <v>53.430656934306569</v>
      </c>
      <c r="H7" s="1">
        <f t="shared" si="4"/>
        <v>53.430656934306569</v>
      </c>
      <c r="I7" s="2"/>
    </row>
    <row r="8" spans="1:11" x14ac:dyDescent="0.3">
      <c r="A8" s="1">
        <v>7</v>
      </c>
      <c r="B8" s="1">
        <v>207</v>
      </c>
      <c r="C8" s="1">
        <v>49</v>
      </c>
      <c r="D8" s="1">
        <f t="shared" si="0"/>
        <v>8.0614203454894433</v>
      </c>
      <c r="E8" s="1">
        <f t="shared" si="1"/>
        <v>45.32846715328467</v>
      </c>
      <c r="F8" s="1">
        <f t="shared" si="2"/>
        <v>10.729927007299271</v>
      </c>
      <c r="G8" s="1">
        <f t="shared" si="3"/>
        <v>45.32846715328467</v>
      </c>
      <c r="H8" s="1">
        <f t="shared" si="4"/>
        <v>45.32846715328467</v>
      </c>
      <c r="I8" s="2"/>
    </row>
    <row r="9" spans="1:11" x14ac:dyDescent="0.3">
      <c r="A9" s="1">
        <v>8</v>
      </c>
      <c r="B9" s="1">
        <v>206</v>
      </c>
      <c r="C9" s="1">
        <v>0</v>
      </c>
      <c r="D9" s="1">
        <f t="shared" si="0"/>
        <v>9.2130518234165066</v>
      </c>
      <c r="E9" s="1">
        <f t="shared" si="1"/>
        <v>45.10948905109489</v>
      </c>
      <c r="F9" s="1">
        <f t="shared" si="2"/>
        <v>0</v>
      </c>
      <c r="G9" s="1">
        <f t="shared" si="3"/>
        <v>45.10948905109489</v>
      </c>
      <c r="H9" s="1">
        <f t="shared" si="4"/>
        <v>45.10948905109489</v>
      </c>
    </row>
    <row r="10" spans="1:11" x14ac:dyDescent="0.3">
      <c r="A10" s="1">
        <v>9</v>
      </c>
      <c r="B10" s="1">
        <v>176</v>
      </c>
      <c r="C10" s="1">
        <v>96</v>
      </c>
      <c r="D10" s="1">
        <f t="shared" si="0"/>
        <v>10.36468330134357</v>
      </c>
      <c r="E10" s="1">
        <f t="shared" si="1"/>
        <v>38.540145985401459</v>
      </c>
      <c r="F10" s="1">
        <f t="shared" si="2"/>
        <v>21.021897810218977</v>
      </c>
      <c r="G10" s="1">
        <f t="shared" si="3"/>
        <v>38.540145985401459</v>
      </c>
      <c r="H10" s="1">
        <f t="shared" si="4"/>
        <v>38.540145985401459</v>
      </c>
    </row>
    <row r="11" spans="1:11" x14ac:dyDescent="0.3">
      <c r="A11" s="1">
        <v>10</v>
      </c>
      <c r="B11" s="1">
        <v>325</v>
      </c>
      <c r="C11" s="1">
        <v>153</v>
      </c>
      <c r="D11" s="1">
        <f t="shared" si="0"/>
        <v>11.516314779270633</v>
      </c>
      <c r="E11" s="1">
        <f t="shared" si="1"/>
        <v>71.167883211678827</v>
      </c>
      <c r="F11" s="1">
        <f t="shared" si="2"/>
        <v>33.503649635036496</v>
      </c>
      <c r="G11" s="1">
        <f t="shared" si="3"/>
        <v>71.167883211678827</v>
      </c>
      <c r="H11" s="1">
        <f t="shared" si="4"/>
        <v>71.167883211678827</v>
      </c>
    </row>
    <row r="12" spans="1:11" x14ac:dyDescent="0.3">
      <c r="A12" s="1">
        <v>11</v>
      </c>
      <c r="B12" s="1">
        <v>315</v>
      </c>
      <c r="C12" s="1">
        <v>231</v>
      </c>
      <c r="D12" s="1">
        <f t="shared" si="0"/>
        <v>12.667946257197697</v>
      </c>
      <c r="E12" s="1">
        <f t="shared" si="1"/>
        <v>68.978102189781026</v>
      </c>
      <c r="F12" s="1">
        <f t="shared" si="2"/>
        <v>50.583941605839414</v>
      </c>
      <c r="G12" s="1">
        <f t="shared" si="3"/>
        <v>58.366086468276251</v>
      </c>
      <c r="H12" s="1">
        <f t="shared" si="4"/>
        <v>68.978102189781026</v>
      </c>
    </row>
    <row r="13" spans="1:11" x14ac:dyDescent="0.3">
      <c r="A13" s="1">
        <v>12</v>
      </c>
      <c r="B13" s="1">
        <v>300</v>
      </c>
      <c r="C13" s="1">
        <v>147</v>
      </c>
      <c r="D13" s="1">
        <f t="shared" si="0"/>
        <v>13.81957773512476</v>
      </c>
      <c r="E13" s="1">
        <f t="shared" si="1"/>
        <v>65.693430656934311</v>
      </c>
      <c r="F13" s="1">
        <f t="shared" si="2"/>
        <v>32.189781021897808</v>
      </c>
      <c r="G13" s="1">
        <f t="shared" si="3"/>
        <v>65.693430656934311</v>
      </c>
      <c r="H13" s="1">
        <f t="shared" si="4"/>
        <v>65.693430656934311</v>
      </c>
    </row>
    <row r="14" spans="1:11" x14ac:dyDescent="0.3">
      <c r="A14" s="1">
        <v>13</v>
      </c>
      <c r="B14" s="1">
        <v>220</v>
      </c>
      <c r="C14" s="1">
        <v>61</v>
      </c>
      <c r="D14" s="1">
        <f t="shared" si="0"/>
        <v>14.971209213051823</v>
      </c>
      <c r="E14" s="1">
        <f t="shared" si="1"/>
        <v>48.175182481751825</v>
      </c>
      <c r="F14" s="1">
        <f t="shared" si="2"/>
        <v>13.357664233576642</v>
      </c>
      <c r="G14" s="1">
        <f t="shared" si="3"/>
        <v>48.175182481751825</v>
      </c>
      <c r="H14" s="1">
        <f t="shared" si="4"/>
        <v>48.175182481751825</v>
      </c>
    </row>
    <row r="15" spans="1:11" x14ac:dyDescent="0.3">
      <c r="A15" s="1">
        <v>14</v>
      </c>
      <c r="B15" s="1">
        <v>200</v>
      </c>
      <c r="C15" s="1">
        <v>49</v>
      </c>
      <c r="D15" s="1">
        <f t="shared" si="0"/>
        <v>16.122840690978887</v>
      </c>
      <c r="E15" s="1">
        <f t="shared" si="1"/>
        <v>43.795620437956202</v>
      </c>
      <c r="F15" s="1">
        <f t="shared" si="2"/>
        <v>10.729927007299271</v>
      </c>
      <c r="G15" s="1">
        <f t="shared" si="3"/>
        <v>43.795620437956202</v>
      </c>
      <c r="H15" s="1">
        <f t="shared" si="4"/>
        <v>43.795620437956202</v>
      </c>
    </row>
    <row r="16" spans="1:11" x14ac:dyDescent="0.3">
      <c r="A16" s="1">
        <v>15</v>
      </c>
      <c r="B16" s="1">
        <v>183</v>
      </c>
      <c r="C16" s="1">
        <v>0</v>
      </c>
      <c r="D16" s="1">
        <f t="shared" si="0"/>
        <v>17.274472168905952</v>
      </c>
      <c r="E16" s="1">
        <f t="shared" si="1"/>
        <v>40.072992700729927</v>
      </c>
      <c r="F16" s="1">
        <f t="shared" si="2"/>
        <v>0</v>
      </c>
      <c r="G16" s="1">
        <f t="shared" si="3"/>
        <v>40.072992700729927</v>
      </c>
      <c r="H16" s="1">
        <f t="shared" si="4"/>
        <v>40.072992700729927</v>
      </c>
    </row>
    <row r="17" spans="1:8" x14ac:dyDescent="0.3">
      <c r="A17" s="1">
        <v>16</v>
      </c>
      <c r="B17" s="1">
        <v>128</v>
      </c>
      <c r="C17" s="1">
        <v>0</v>
      </c>
      <c r="D17" s="1">
        <f t="shared" si="0"/>
        <v>18.426103646833013</v>
      </c>
      <c r="E17" s="1">
        <f t="shared" si="1"/>
        <v>28.029197080291972</v>
      </c>
      <c r="F17" s="1">
        <f t="shared" si="2"/>
        <v>0</v>
      </c>
      <c r="G17" s="1">
        <f t="shared" si="3"/>
        <v>28.029197080291972</v>
      </c>
      <c r="H17" s="1">
        <f t="shared" si="4"/>
        <v>28.029197080291972</v>
      </c>
    </row>
    <row r="18" spans="1:8" x14ac:dyDescent="0.3">
      <c r="A18" s="1">
        <v>17</v>
      </c>
      <c r="B18" s="1">
        <v>184</v>
      </c>
      <c r="C18" s="1">
        <v>30</v>
      </c>
      <c r="D18" s="1">
        <f t="shared" si="0"/>
        <v>19.577735124760078</v>
      </c>
      <c r="E18" s="1">
        <f t="shared" si="1"/>
        <v>40.291970802919707</v>
      </c>
      <c r="F18" s="1">
        <f t="shared" si="2"/>
        <v>6.5693430656934311</v>
      </c>
      <c r="G18" s="1">
        <f t="shared" si="3"/>
        <v>40.291970802919707</v>
      </c>
      <c r="H18" s="1">
        <f t="shared" si="4"/>
        <v>40.291970802919707</v>
      </c>
    </row>
    <row r="19" spans="1:8" x14ac:dyDescent="0.3">
      <c r="A19" s="1">
        <v>18</v>
      </c>
      <c r="B19" s="1">
        <v>160</v>
      </c>
      <c r="C19" s="1">
        <v>0</v>
      </c>
      <c r="D19" s="1">
        <f t="shared" si="0"/>
        <v>20.72936660268714</v>
      </c>
      <c r="E19" s="1">
        <f t="shared" si="1"/>
        <v>35.036496350364963</v>
      </c>
      <c r="F19" s="1">
        <f t="shared" si="2"/>
        <v>0</v>
      </c>
      <c r="G19" s="1">
        <f t="shared" si="3"/>
        <v>35.036496350364963</v>
      </c>
      <c r="H19" s="1">
        <f t="shared" si="4"/>
        <v>35.036496350364963</v>
      </c>
    </row>
    <row r="20" spans="1:8" x14ac:dyDescent="0.3">
      <c r="A20" s="1">
        <v>19</v>
      </c>
      <c r="B20" s="1">
        <v>191</v>
      </c>
      <c r="C20" s="1">
        <v>0</v>
      </c>
      <c r="D20" s="1">
        <f t="shared" si="0"/>
        <v>21.880998080614205</v>
      </c>
      <c r="E20" s="1">
        <f t="shared" si="1"/>
        <v>41.824817518248175</v>
      </c>
      <c r="F20" s="1">
        <f t="shared" si="2"/>
        <v>0</v>
      </c>
      <c r="G20" s="1">
        <f t="shared" si="3"/>
        <v>41.824817518248175</v>
      </c>
      <c r="H20" s="1">
        <f t="shared" si="4"/>
        <v>41.824817518248175</v>
      </c>
    </row>
    <row r="21" spans="1:8" x14ac:dyDescent="0.3">
      <c r="A21" s="1">
        <v>20</v>
      </c>
      <c r="B21" s="1">
        <v>273</v>
      </c>
      <c r="C21" s="1">
        <v>0</v>
      </c>
      <c r="D21" s="1">
        <f t="shared" si="0"/>
        <v>23.032629558541267</v>
      </c>
      <c r="E21" s="1">
        <f t="shared" si="1"/>
        <v>59.78102189781022</v>
      </c>
      <c r="F21" s="1">
        <f t="shared" si="2"/>
        <v>0</v>
      </c>
      <c r="G21" s="1">
        <f t="shared" si="3"/>
        <v>59.78102189781022</v>
      </c>
      <c r="H21" s="1">
        <f t="shared" si="4"/>
        <v>59.78102189781022</v>
      </c>
    </row>
    <row r="22" spans="1:8" x14ac:dyDescent="0.3">
      <c r="A22" s="1">
        <v>21</v>
      </c>
      <c r="B22" s="1">
        <v>289</v>
      </c>
      <c r="C22" s="1">
        <v>243</v>
      </c>
      <c r="D22" s="1">
        <f t="shared" si="0"/>
        <v>24.184261036468332</v>
      </c>
      <c r="E22" s="1">
        <f t="shared" si="1"/>
        <v>63.284671532846716</v>
      </c>
      <c r="F22" s="1">
        <f t="shared" si="2"/>
        <v>53.211678832116789</v>
      </c>
      <c r="G22" s="1">
        <f t="shared" si="3"/>
        <v>57.812688655946438</v>
      </c>
      <c r="H22" s="1">
        <f t="shared" si="4"/>
        <v>63.284671532846716</v>
      </c>
    </row>
    <row r="23" spans="1:8" x14ac:dyDescent="0.3">
      <c r="A23" s="1">
        <v>22</v>
      </c>
      <c r="B23" s="1">
        <v>309</v>
      </c>
      <c r="C23" s="1">
        <v>251</v>
      </c>
      <c r="D23" s="1">
        <f t="shared" si="0"/>
        <v>25.335892514395393</v>
      </c>
      <c r="E23" s="1">
        <f t="shared" si="1"/>
        <v>67.664233576642332</v>
      </c>
      <c r="F23" s="1">
        <f t="shared" si="2"/>
        <v>54.963503649635037</v>
      </c>
      <c r="G23" s="1">
        <f t="shared" si="3"/>
        <v>60.656152241918662</v>
      </c>
      <c r="H23" s="1">
        <f t="shared" si="4"/>
        <v>67.664233576642332</v>
      </c>
    </row>
    <row r="24" spans="1:8" x14ac:dyDescent="0.3">
      <c r="A24" s="1">
        <v>23</v>
      </c>
      <c r="B24" s="1">
        <v>330</v>
      </c>
      <c r="C24" s="1">
        <v>283</v>
      </c>
      <c r="D24" s="1">
        <f t="shared" si="0"/>
        <v>26.487523992322458</v>
      </c>
      <c r="E24" s="1">
        <f t="shared" si="1"/>
        <v>72.262773722627742</v>
      </c>
      <c r="F24" s="1">
        <f t="shared" si="2"/>
        <v>61.970802919708028</v>
      </c>
      <c r="G24" s="1">
        <f t="shared" si="3"/>
        <v>66.722234791202766</v>
      </c>
      <c r="H24" s="1">
        <f t="shared" si="4"/>
        <v>72.262773722627742</v>
      </c>
    </row>
    <row r="25" spans="1:8" x14ac:dyDescent="0.3">
      <c r="A25" s="1">
        <v>24</v>
      </c>
      <c r="B25" s="1">
        <v>302</v>
      </c>
      <c r="C25" s="1">
        <v>283</v>
      </c>
      <c r="D25" s="1">
        <f t="shared" si="0"/>
        <v>27.63915547024952</v>
      </c>
      <c r="E25" s="1">
        <f t="shared" si="1"/>
        <v>66.131386861313871</v>
      </c>
      <c r="F25" s="1">
        <f t="shared" si="2"/>
        <v>61.970802919708028</v>
      </c>
      <c r="G25" s="1">
        <f t="shared" si="3"/>
        <v>63.983529852142993</v>
      </c>
      <c r="H25" s="1">
        <f t="shared" si="4"/>
        <v>66.131386861313871</v>
      </c>
    </row>
    <row r="26" spans="1:8" x14ac:dyDescent="0.3">
      <c r="A26" s="1">
        <v>25</v>
      </c>
      <c r="B26" s="1">
        <v>332</v>
      </c>
      <c r="C26" s="1">
        <v>258</v>
      </c>
      <c r="D26" s="1">
        <f t="shared" si="0"/>
        <v>28.790786948176585</v>
      </c>
      <c r="E26" s="1">
        <f t="shared" si="1"/>
        <v>72.700729927007302</v>
      </c>
      <c r="F26" s="1">
        <f t="shared" si="2"/>
        <v>56.496350364963504</v>
      </c>
      <c r="G26" s="1">
        <f t="shared" si="3"/>
        <v>63.582333292094518</v>
      </c>
      <c r="H26" s="1">
        <f t="shared" si="4"/>
        <v>72.700729927007302</v>
      </c>
    </row>
    <row r="27" spans="1:8" x14ac:dyDescent="0.3">
      <c r="A27" s="1">
        <v>26</v>
      </c>
      <c r="B27" s="1">
        <v>281</v>
      </c>
      <c r="C27" s="1">
        <v>197</v>
      </c>
      <c r="D27" s="1">
        <f t="shared" si="0"/>
        <v>29.942418426103647</v>
      </c>
      <c r="E27" s="1">
        <f t="shared" si="1"/>
        <v>61.532846715328468</v>
      </c>
      <c r="F27" s="1">
        <f t="shared" si="2"/>
        <v>43.138686131386862</v>
      </c>
      <c r="G27" s="1">
        <f t="shared" si="3"/>
        <v>50.719543108450665</v>
      </c>
      <c r="H27" s="1">
        <f t="shared" si="4"/>
        <v>61.532846715328468</v>
      </c>
    </row>
    <row r="28" spans="1:8" x14ac:dyDescent="0.3">
      <c r="A28" s="1">
        <v>27</v>
      </c>
      <c r="B28" s="1">
        <v>309</v>
      </c>
      <c r="C28" s="1">
        <v>233</v>
      </c>
      <c r="D28" s="1">
        <f t="shared" si="0"/>
        <v>31.094049904030712</v>
      </c>
      <c r="E28" s="1">
        <f t="shared" si="1"/>
        <v>67.664233576642332</v>
      </c>
      <c r="F28" s="1">
        <f t="shared" si="2"/>
        <v>51.021897810218981</v>
      </c>
      <c r="G28" s="1">
        <f t="shared" si="3"/>
        <v>58.17625986478842</v>
      </c>
      <c r="H28" s="1">
        <f t="shared" si="4"/>
        <v>67.664233576642332</v>
      </c>
    </row>
    <row r="29" spans="1:8" x14ac:dyDescent="0.3">
      <c r="A29" s="1">
        <v>28</v>
      </c>
      <c r="B29" s="1">
        <v>287</v>
      </c>
      <c r="C29" s="1">
        <v>266</v>
      </c>
      <c r="D29" s="1">
        <f t="shared" si="0"/>
        <v>32.245681381957773</v>
      </c>
      <c r="E29" s="1">
        <f t="shared" si="1"/>
        <v>62.846715328467155</v>
      </c>
      <c r="F29" s="1">
        <f t="shared" si="2"/>
        <v>58.248175182481752</v>
      </c>
      <c r="G29" s="1">
        <f t="shared" si="3"/>
        <v>60.460131202069675</v>
      </c>
      <c r="H29" s="1">
        <f t="shared" si="4"/>
        <v>62.846715328467155</v>
      </c>
    </row>
    <row r="30" spans="1:8" x14ac:dyDescent="0.3">
      <c r="A30" s="1">
        <v>29</v>
      </c>
      <c r="B30" s="1">
        <v>318</v>
      </c>
      <c r="C30" s="1">
        <v>267</v>
      </c>
      <c r="D30" s="1">
        <f t="shared" si="0"/>
        <v>33.397312859884835</v>
      </c>
      <c r="E30" s="1">
        <f t="shared" si="1"/>
        <v>69.635036496350367</v>
      </c>
      <c r="F30" s="1">
        <f t="shared" si="2"/>
        <v>58.467153284671532</v>
      </c>
      <c r="G30" s="1">
        <f t="shared" si="3"/>
        <v>63.564289724873667</v>
      </c>
      <c r="H30" s="1">
        <f t="shared" si="4"/>
        <v>69.635036496350367</v>
      </c>
    </row>
    <row r="31" spans="1:8" x14ac:dyDescent="0.3">
      <c r="A31" s="1">
        <v>30</v>
      </c>
      <c r="B31" s="1">
        <v>319</v>
      </c>
      <c r="C31" s="1">
        <v>300</v>
      </c>
      <c r="D31" s="1">
        <f t="shared" si="0"/>
        <v>34.548944337811903</v>
      </c>
      <c r="E31" s="1">
        <f t="shared" si="1"/>
        <v>69.854014598540147</v>
      </c>
      <c r="F31" s="1">
        <f t="shared" si="2"/>
        <v>65.693430656934311</v>
      </c>
      <c r="G31" s="1">
        <f t="shared" si="3"/>
        <v>67.709868754643111</v>
      </c>
      <c r="H31" s="1">
        <f t="shared" si="4"/>
        <v>69.854014598540147</v>
      </c>
    </row>
    <row r="32" spans="1:8" x14ac:dyDescent="0.3">
      <c r="A32" s="1">
        <v>31</v>
      </c>
      <c r="B32" s="1">
        <v>328</v>
      </c>
      <c r="C32" s="1">
        <v>273</v>
      </c>
      <c r="D32" s="1">
        <f t="shared" si="0"/>
        <v>35.700575815738965</v>
      </c>
      <c r="E32" s="1">
        <f t="shared" si="1"/>
        <v>71.824817518248182</v>
      </c>
      <c r="F32" s="1">
        <f t="shared" si="2"/>
        <v>59.78102189781022</v>
      </c>
      <c r="G32" s="1">
        <f t="shared" si="3"/>
        <v>65.251830890122307</v>
      </c>
      <c r="H32" s="1">
        <f t="shared" si="4"/>
        <v>71.824817518248182</v>
      </c>
    </row>
    <row r="33" spans="1:8" x14ac:dyDescent="0.3">
      <c r="A33" s="1">
        <v>32</v>
      </c>
      <c r="B33" s="1">
        <v>330</v>
      </c>
      <c r="C33" s="1">
        <v>288</v>
      </c>
      <c r="D33" s="1">
        <f t="shared" si="0"/>
        <v>36.852207293666027</v>
      </c>
      <c r="E33" s="1">
        <f t="shared" si="1"/>
        <v>72.262773722627742</v>
      </c>
      <c r="F33" s="1">
        <f t="shared" si="2"/>
        <v>63.065693430656935</v>
      </c>
      <c r="G33" s="1">
        <f t="shared" si="3"/>
        <v>67.351711430798673</v>
      </c>
      <c r="H33" s="1">
        <f t="shared" si="4"/>
        <v>72.262773722627742</v>
      </c>
    </row>
    <row r="34" spans="1:8" x14ac:dyDescent="0.3">
      <c r="A34" s="1">
        <v>33</v>
      </c>
      <c r="B34" s="1">
        <v>340</v>
      </c>
      <c r="C34" s="1">
        <v>317</v>
      </c>
      <c r="D34" s="1">
        <f t="shared" si="0"/>
        <v>38.003838771593088</v>
      </c>
      <c r="E34" s="1">
        <f t="shared" si="1"/>
        <v>74.452554744525543</v>
      </c>
      <c r="F34" s="1">
        <f t="shared" si="2"/>
        <v>69.416058394160586</v>
      </c>
      <c r="G34" s="1">
        <f t="shared" si="3"/>
        <v>71.846148718461492</v>
      </c>
      <c r="H34" s="1">
        <f t="shared" si="4"/>
        <v>74.452554744525543</v>
      </c>
    </row>
    <row r="35" spans="1:8" x14ac:dyDescent="0.3">
      <c r="A35" s="1">
        <v>34</v>
      </c>
      <c r="B35" s="1">
        <v>327</v>
      </c>
      <c r="C35" s="1">
        <v>285</v>
      </c>
      <c r="D35" s="1">
        <f t="shared" si="0"/>
        <v>39.155470249520157</v>
      </c>
      <c r="E35" s="1">
        <f t="shared" si="1"/>
        <v>71.605839416058387</v>
      </c>
      <c r="F35" s="1">
        <f t="shared" si="2"/>
        <v>62.408759124087588</v>
      </c>
      <c r="G35" s="1">
        <f t="shared" si="3"/>
        <v>66.691713181623001</v>
      </c>
      <c r="H35" s="1">
        <f t="shared" si="4"/>
        <v>71.605839416058387</v>
      </c>
    </row>
    <row r="36" spans="1:8" x14ac:dyDescent="0.3">
      <c r="A36" s="1">
        <v>35</v>
      </c>
      <c r="B36" s="1">
        <v>322</v>
      </c>
      <c r="C36" s="1">
        <v>299</v>
      </c>
      <c r="D36" s="1">
        <f t="shared" si="0"/>
        <v>40.307101727447218</v>
      </c>
      <c r="E36" s="1">
        <f t="shared" si="1"/>
        <v>70.510948905109487</v>
      </c>
      <c r="F36" s="1">
        <f t="shared" si="2"/>
        <v>65.474452554744531</v>
      </c>
      <c r="G36" s="1">
        <f t="shared" si="3"/>
        <v>67.899432278994325</v>
      </c>
      <c r="H36" s="1">
        <f t="shared" si="4"/>
        <v>70.510948905109487</v>
      </c>
    </row>
    <row r="37" spans="1:8" x14ac:dyDescent="0.3">
      <c r="A37" s="1">
        <v>36</v>
      </c>
      <c r="B37" s="1">
        <v>313</v>
      </c>
      <c r="C37" s="1">
        <v>288</v>
      </c>
      <c r="D37" s="1">
        <f t="shared" si="0"/>
        <v>41.45873320537428</v>
      </c>
      <c r="E37" s="1">
        <f t="shared" si="1"/>
        <v>68.540145985401466</v>
      </c>
      <c r="F37" s="1">
        <f t="shared" si="2"/>
        <v>63.065693430656935</v>
      </c>
      <c r="G37" s="1">
        <f t="shared" si="3"/>
        <v>65.689058382015375</v>
      </c>
      <c r="H37" s="1">
        <f t="shared" si="4"/>
        <v>68.540145985401466</v>
      </c>
    </row>
    <row r="38" spans="1:8" x14ac:dyDescent="0.3">
      <c r="A38" s="1">
        <v>37</v>
      </c>
      <c r="B38" s="1">
        <v>332</v>
      </c>
      <c r="C38" s="1">
        <v>313</v>
      </c>
      <c r="D38" s="1">
        <f t="shared" si="0"/>
        <v>42.610364683301341</v>
      </c>
      <c r="E38" s="1">
        <f t="shared" si="1"/>
        <v>72.700729927007302</v>
      </c>
      <c r="F38" s="1">
        <f t="shared" si="2"/>
        <v>68.540145985401466</v>
      </c>
      <c r="G38" s="1">
        <f t="shared" si="3"/>
        <v>70.559158037684597</v>
      </c>
      <c r="H38" s="1">
        <f t="shared" si="4"/>
        <v>72.700729927007302</v>
      </c>
    </row>
    <row r="39" spans="1:8" x14ac:dyDescent="0.3">
      <c r="A39" s="1">
        <v>38</v>
      </c>
      <c r="B39" s="1">
        <v>328</v>
      </c>
      <c r="C39" s="1">
        <v>314</v>
      </c>
      <c r="D39" s="1">
        <f t="shared" si="0"/>
        <v>43.76199616122841</v>
      </c>
      <c r="E39" s="1">
        <f t="shared" si="1"/>
        <v>71.824817518248182</v>
      </c>
      <c r="F39" s="1">
        <f t="shared" si="2"/>
        <v>68.759124087591246</v>
      </c>
      <c r="G39" s="1">
        <f t="shared" si="3"/>
        <v>70.258544239034052</v>
      </c>
      <c r="H39" s="1">
        <f t="shared" si="4"/>
        <v>71.824817518248182</v>
      </c>
    </row>
    <row r="40" spans="1:8" x14ac:dyDescent="0.3">
      <c r="A40" s="1">
        <v>39</v>
      </c>
      <c r="B40" s="1">
        <v>317</v>
      </c>
      <c r="C40" s="1">
        <v>303</v>
      </c>
      <c r="D40" s="1">
        <f t="shared" si="0"/>
        <v>44.913627639155472</v>
      </c>
      <c r="E40" s="1">
        <f t="shared" si="1"/>
        <v>69.416058394160586</v>
      </c>
      <c r="F40" s="1">
        <f t="shared" si="2"/>
        <v>66.350364963503651</v>
      </c>
      <c r="G40" s="1">
        <f t="shared" si="3"/>
        <v>67.848599011066639</v>
      </c>
      <c r="H40" s="1">
        <f t="shared" si="4"/>
        <v>69.416058394160586</v>
      </c>
    </row>
    <row r="41" spans="1:8" x14ac:dyDescent="0.3">
      <c r="A41" s="1">
        <v>40</v>
      </c>
      <c r="B41" s="1">
        <v>335</v>
      </c>
      <c r="C41" s="1">
        <v>295</v>
      </c>
      <c r="D41" s="1">
        <f t="shared" si="0"/>
        <v>46.065259117082533</v>
      </c>
      <c r="E41" s="1">
        <f t="shared" si="1"/>
        <v>73.357664233576642</v>
      </c>
      <c r="F41" s="1">
        <f t="shared" si="2"/>
        <v>64.598540145985396</v>
      </c>
      <c r="G41" s="1">
        <f t="shared" si="3"/>
        <v>68.700034758428913</v>
      </c>
      <c r="H41" s="1">
        <f t="shared" si="4"/>
        <v>73.357664233576642</v>
      </c>
    </row>
    <row r="42" spans="1:8" x14ac:dyDescent="0.3">
      <c r="A42" s="1">
        <v>41</v>
      </c>
      <c r="B42" s="1">
        <v>322</v>
      </c>
      <c r="C42" s="1">
        <v>304</v>
      </c>
      <c r="D42" s="1">
        <f t="shared" si="0"/>
        <v>47.216890595009595</v>
      </c>
      <c r="E42" s="1">
        <f t="shared" si="1"/>
        <v>70.510948905109487</v>
      </c>
      <c r="F42" s="1">
        <f t="shared" si="2"/>
        <v>66.569343065693431</v>
      </c>
      <c r="G42" s="1">
        <f t="shared" si="3"/>
        <v>68.483477530841157</v>
      </c>
      <c r="H42" s="1">
        <f t="shared" si="4"/>
        <v>70.510948905109487</v>
      </c>
    </row>
    <row r="43" spans="1:8" x14ac:dyDescent="0.3">
      <c r="A43" s="1">
        <v>42</v>
      </c>
      <c r="B43" s="1">
        <v>335</v>
      </c>
      <c r="C43" s="1">
        <v>307</v>
      </c>
      <c r="D43" s="1">
        <f t="shared" si="0"/>
        <v>48.368522072936663</v>
      </c>
      <c r="E43" s="1">
        <f t="shared" si="1"/>
        <v>73.357664233576642</v>
      </c>
      <c r="F43" s="1">
        <f t="shared" si="2"/>
        <v>67.226277372262771</v>
      </c>
      <c r="G43" s="1">
        <f t="shared" si="3"/>
        <v>70.158264547377044</v>
      </c>
      <c r="H43" s="1">
        <f t="shared" si="4"/>
        <v>73.357664233576642</v>
      </c>
    </row>
    <row r="44" spans="1:8" x14ac:dyDescent="0.3">
      <c r="A44" s="1">
        <v>43</v>
      </c>
      <c r="B44" s="1">
        <v>323</v>
      </c>
      <c r="C44" s="1">
        <v>224</v>
      </c>
      <c r="D44" s="1">
        <f t="shared" si="0"/>
        <v>49.520153550863725</v>
      </c>
      <c r="E44" s="1">
        <f t="shared" si="1"/>
        <v>70.729927007299267</v>
      </c>
      <c r="F44" s="1">
        <f t="shared" si="2"/>
        <v>49.051094890510946</v>
      </c>
      <c r="G44" s="1">
        <f t="shared" si="3"/>
        <v>57.928715355155518</v>
      </c>
      <c r="H44" s="1">
        <f t="shared" si="4"/>
        <v>70.729927007299267</v>
      </c>
    </row>
    <row r="45" spans="1:8" x14ac:dyDescent="0.3">
      <c r="A45" s="1">
        <v>44</v>
      </c>
      <c r="B45" s="1">
        <v>292</v>
      </c>
      <c r="C45" s="1">
        <v>230</v>
      </c>
      <c r="D45" s="1">
        <f t="shared" si="0"/>
        <v>50.671785028790786</v>
      </c>
      <c r="E45" s="1">
        <f t="shared" si="1"/>
        <v>63.941605839416056</v>
      </c>
      <c r="F45" s="1">
        <f t="shared" si="2"/>
        <v>50.364963503649633</v>
      </c>
      <c r="G45" s="1">
        <f t="shared" si="3"/>
        <v>56.347008977263194</v>
      </c>
      <c r="H45" s="1">
        <f t="shared" si="4"/>
        <v>63.941605839416056</v>
      </c>
    </row>
    <row r="46" spans="1:8" x14ac:dyDescent="0.3">
      <c r="A46" s="1">
        <v>45</v>
      </c>
      <c r="B46" s="1">
        <v>307</v>
      </c>
      <c r="C46" s="1">
        <v>251</v>
      </c>
      <c r="D46" s="1">
        <f t="shared" si="0"/>
        <v>51.823416506717848</v>
      </c>
      <c r="E46" s="1">
        <f t="shared" si="1"/>
        <v>67.226277372262771</v>
      </c>
      <c r="F46" s="1">
        <f t="shared" si="2"/>
        <v>54.963503649635037</v>
      </c>
      <c r="G46" s="1">
        <f t="shared" si="3"/>
        <v>60.479554195118126</v>
      </c>
      <c r="H46" s="1">
        <f t="shared" si="4"/>
        <v>67.226277372262771</v>
      </c>
    </row>
    <row r="47" spans="1:8" x14ac:dyDescent="0.3">
      <c r="A47" s="1">
        <v>46</v>
      </c>
      <c r="B47" s="1">
        <v>310</v>
      </c>
      <c r="C47" s="1">
        <v>231</v>
      </c>
      <c r="D47" s="1">
        <f t="shared" si="0"/>
        <v>52.975047984644917</v>
      </c>
      <c r="E47" s="1">
        <f t="shared" si="1"/>
        <v>67.883211678832112</v>
      </c>
      <c r="F47" s="1">
        <f t="shared" si="2"/>
        <v>50.583941605839414</v>
      </c>
      <c r="G47" s="1">
        <f t="shared" si="3"/>
        <v>57.970506091719848</v>
      </c>
      <c r="H47" s="1">
        <f t="shared" si="4"/>
        <v>67.883211678832112</v>
      </c>
    </row>
    <row r="48" spans="1:8" x14ac:dyDescent="0.3">
      <c r="A48" s="1">
        <v>47</v>
      </c>
      <c r="B48" s="1">
        <v>302</v>
      </c>
      <c r="C48" s="1">
        <v>241</v>
      </c>
      <c r="D48" s="1">
        <f t="shared" si="0"/>
        <v>54.126679462571978</v>
      </c>
      <c r="E48" s="1">
        <f t="shared" si="1"/>
        <v>66.131386861313871</v>
      </c>
      <c r="F48" s="1">
        <f t="shared" si="2"/>
        <v>52.773722627737229</v>
      </c>
      <c r="G48" s="1">
        <f t="shared" si="3"/>
        <v>58.70226237044804</v>
      </c>
      <c r="H48" s="1">
        <f t="shared" si="4"/>
        <v>66.131386861313871</v>
      </c>
    </row>
    <row r="49" spans="1:8" x14ac:dyDescent="0.3">
      <c r="A49" s="1">
        <v>48</v>
      </c>
      <c r="B49" s="1">
        <v>292</v>
      </c>
      <c r="C49" s="1">
        <v>250</v>
      </c>
      <c r="D49" s="1">
        <f t="shared" si="0"/>
        <v>55.27831094049904</v>
      </c>
      <c r="E49" s="1">
        <f t="shared" si="1"/>
        <v>63.941605839416056</v>
      </c>
      <c r="F49" s="1">
        <f t="shared" si="2"/>
        <v>54.744525547445257</v>
      </c>
      <c r="G49" s="1">
        <f t="shared" si="3"/>
        <v>58.986721254073849</v>
      </c>
      <c r="H49" s="1">
        <f t="shared" si="4"/>
        <v>63.941605839416056</v>
      </c>
    </row>
    <row r="50" spans="1:8" x14ac:dyDescent="0.3">
      <c r="A50" s="1">
        <v>49</v>
      </c>
      <c r="B50" s="1">
        <v>294</v>
      </c>
      <c r="C50" s="1">
        <v>214</v>
      </c>
      <c r="D50" s="1">
        <f t="shared" si="0"/>
        <v>56.429942418426101</v>
      </c>
      <c r="E50" s="1">
        <f t="shared" si="1"/>
        <v>64.379562043795616</v>
      </c>
      <c r="F50" s="1">
        <f t="shared" si="2"/>
        <v>46.861313868613138</v>
      </c>
      <c r="G50" s="1">
        <f t="shared" si="3"/>
        <v>54.241048336111263</v>
      </c>
      <c r="H50" s="1">
        <f t="shared" si="4"/>
        <v>64.379562043795616</v>
      </c>
    </row>
    <row r="51" spans="1:8" x14ac:dyDescent="0.3">
      <c r="A51" s="1">
        <v>50</v>
      </c>
      <c r="B51" s="1">
        <v>288</v>
      </c>
      <c r="C51" s="1">
        <v>58</v>
      </c>
      <c r="D51" s="1">
        <f t="shared" si="0"/>
        <v>57.58157389635317</v>
      </c>
      <c r="E51" s="1">
        <f t="shared" si="1"/>
        <v>63.065693430656935</v>
      </c>
      <c r="F51" s="1">
        <f t="shared" si="2"/>
        <v>12.700729927007298</v>
      </c>
      <c r="G51" s="1">
        <f t="shared" si="3"/>
        <v>63.065693430656935</v>
      </c>
      <c r="H51" s="1">
        <f t="shared" si="4"/>
        <v>63.065693430656935</v>
      </c>
    </row>
    <row r="52" spans="1:8" x14ac:dyDescent="0.3">
      <c r="A52" s="1">
        <v>51</v>
      </c>
      <c r="B52" s="1">
        <v>255</v>
      </c>
      <c r="C52" s="1">
        <v>204</v>
      </c>
      <c r="D52" s="1">
        <f t="shared" si="0"/>
        <v>58.733205374280232</v>
      </c>
      <c r="E52" s="1">
        <f t="shared" si="1"/>
        <v>55.839416058394164</v>
      </c>
      <c r="F52" s="1">
        <f t="shared" si="2"/>
        <v>44.67153284671533</v>
      </c>
      <c r="G52" s="1">
        <f t="shared" si="3"/>
        <v>49.635036496350367</v>
      </c>
      <c r="H52" s="1">
        <f t="shared" si="4"/>
        <v>55.839416058394164</v>
      </c>
    </row>
    <row r="53" spans="1:8" x14ac:dyDescent="0.3">
      <c r="A53" s="1">
        <v>52</v>
      </c>
      <c r="B53" s="1">
        <v>312</v>
      </c>
      <c r="C53" s="1">
        <v>239</v>
      </c>
      <c r="D53" s="1">
        <f t="shared" si="0"/>
        <v>59.884836852207293</v>
      </c>
      <c r="E53" s="1">
        <f t="shared" si="1"/>
        <v>68.321167883211672</v>
      </c>
      <c r="F53" s="1">
        <f t="shared" si="2"/>
        <v>52.335766423357661</v>
      </c>
      <c r="G53" s="1">
        <f t="shared" si="3"/>
        <v>59.269543100136438</v>
      </c>
      <c r="H53" s="1">
        <f t="shared" si="4"/>
        <v>68.321167883211672</v>
      </c>
    </row>
    <row r="54" spans="1:8" x14ac:dyDescent="0.3">
      <c r="A54" s="1">
        <v>53</v>
      </c>
      <c r="B54" s="1">
        <v>319</v>
      </c>
      <c r="C54" s="1">
        <v>287</v>
      </c>
      <c r="D54" s="1">
        <f t="shared" si="0"/>
        <v>61.036468330134355</v>
      </c>
      <c r="E54" s="1">
        <f t="shared" si="1"/>
        <v>69.854014598540147</v>
      </c>
      <c r="F54" s="1">
        <f t="shared" si="2"/>
        <v>62.846715328467155</v>
      </c>
      <c r="G54" s="1">
        <f t="shared" si="3"/>
        <v>66.165353761653535</v>
      </c>
      <c r="H54" s="1">
        <f t="shared" si="4"/>
        <v>69.854014598540147</v>
      </c>
    </row>
    <row r="55" spans="1:8" x14ac:dyDescent="0.3">
      <c r="A55" s="1">
        <v>54</v>
      </c>
      <c r="B55" s="1">
        <v>311</v>
      </c>
      <c r="C55" s="1">
        <v>287</v>
      </c>
      <c r="D55" s="1">
        <f t="shared" si="0"/>
        <v>62.188099808061423</v>
      </c>
      <c r="E55" s="1">
        <f t="shared" si="1"/>
        <v>68.102189781021892</v>
      </c>
      <c r="F55" s="1">
        <f t="shared" si="2"/>
        <v>62.846715328467155</v>
      </c>
      <c r="G55" s="1">
        <f t="shared" si="3"/>
        <v>65.368991528940754</v>
      </c>
      <c r="H55" s="1">
        <f t="shared" si="4"/>
        <v>68.102189781021892</v>
      </c>
    </row>
    <row r="56" spans="1:8" x14ac:dyDescent="0.3">
      <c r="A56" s="1">
        <v>55</v>
      </c>
      <c r="B56" s="1">
        <v>303</v>
      </c>
      <c r="C56" s="1">
        <v>281</v>
      </c>
      <c r="D56" s="1">
        <f t="shared" si="0"/>
        <v>63.339731285988485</v>
      </c>
      <c r="E56" s="1">
        <f t="shared" si="1"/>
        <v>66.350364963503651</v>
      </c>
      <c r="F56" s="1">
        <f t="shared" si="2"/>
        <v>61.532846715328468</v>
      </c>
      <c r="G56" s="1">
        <f t="shared" si="3"/>
        <v>63.850864913508651</v>
      </c>
      <c r="H56" s="1">
        <f t="shared" si="4"/>
        <v>66.350364963503651</v>
      </c>
    </row>
    <row r="57" spans="1:8" x14ac:dyDescent="0.3">
      <c r="A57" s="1">
        <v>56</v>
      </c>
      <c r="B57" s="1">
        <v>312</v>
      </c>
      <c r="C57" s="1">
        <v>253</v>
      </c>
      <c r="D57" s="1">
        <f t="shared" si="0"/>
        <v>64.491362763915546</v>
      </c>
      <c r="E57" s="1">
        <f t="shared" si="1"/>
        <v>68.321167883211672</v>
      </c>
      <c r="F57" s="1">
        <f t="shared" si="2"/>
        <v>55.401459854014597</v>
      </c>
      <c r="G57" s="1">
        <f t="shared" si="3"/>
        <v>61.186745042309923</v>
      </c>
      <c r="H57" s="1">
        <f t="shared" si="4"/>
        <v>68.321167883211672</v>
      </c>
    </row>
    <row r="58" spans="1:8" x14ac:dyDescent="0.3">
      <c r="A58" s="1">
        <v>57</v>
      </c>
      <c r="B58" s="1">
        <v>321</v>
      </c>
      <c r="C58" s="1">
        <v>293</v>
      </c>
      <c r="D58" s="1">
        <f t="shared" si="0"/>
        <v>65.642994241842615</v>
      </c>
      <c r="E58" s="1">
        <f t="shared" si="1"/>
        <v>70.291970802919707</v>
      </c>
      <c r="F58" s="1">
        <f t="shared" si="2"/>
        <v>64.160583941605836</v>
      </c>
      <c r="G58" s="1">
        <f t="shared" si="3"/>
        <v>67.086473763047152</v>
      </c>
      <c r="H58" s="1">
        <f t="shared" si="4"/>
        <v>70.291970802919707</v>
      </c>
    </row>
    <row r="59" spans="1:8" x14ac:dyDescent="0.3">
      <c r="A59" s="1">
        <v>58</v>
      </c>
      <c r="B59" s="1">
        <v>308</v>
      </c>
      <c r="C59" s="1">
        <v>280</v>
      </c>
      <c r="D59" s="1">
        <f t="shared" si="0"/>
        <v>66.79462571976967</v>
      </c>
      <c r="E59" s="1">
        <f t="shared" si="1"/>
        <v>67.445255474452551</v>
      </c>
      <c r="F59" s="1">
        <f t="shared" si="2"/>
        <v>61.313868613138688</v>
      </c>
      <c r="G59" s="1">
        <f t="shared" si="3"/>
        <v>64.233576642335763</v>
      </c>
      <c r="H59" s="1">
        <f t="shared" si="4"/>
        <v>67.445255474452551</v>
      </c>
    </row>
    <row r="60" spans="1:8" x14ac:dyDescent="0.3">
      <c r="A60" s="1">
        <v>59</v>
      </c>
      <c r="B60" s="1">
        <v>304</v>
      </c>
      <c r="C60" s="1">
        <v>276</v>
      </c>
      <c r="D60" s="1">
        <f t="shared" si="0"/>
        <v>67.946257197696738</v>
      </c>
      <c r="E60" s="1">
        <f t="shared" si="1"/>
        <v>66.569343065693431</v>
      </c>
      <c r="F60" s="1">
        <f t="shared" si="2"/>
        <v>60.43795620437956</v>
      </c>
      <c r="G60" s="1">
        <f t="shared" si="3"/>
        <v>63.355650641832369</v>
      </c>
      <c r="H60" s="1">
        <f t="shared" si="4"/>
        <v>66.569343065693431</v>
      </c>
    </row>
    <row r="61" spans="1:8" x14ac:dyDescent="0.3">
      <c r="A61" s="1">
        <v>60</v>
      </c>
      <c r="B61" s="1">
        <v>313</v>
      </c>
      <c r="C61" s="1">
        <v>283</v>
      </c>
      <c r="D61" s="1">
        <f t="shared" si="0"/>
        <v>69.097888675623807</v>
      </c>
      <c r="E61" s="1">
        <f t="shared" si="1"/>
        <v>68.540145985401466</v>
      </c>
      <c r="F61" s="1">
        <f t="shared" si="2"/>
        <v>61.970802919708028</v>
      </c>
      <c r="G61" s="1">
        <f t="shared" si="3"/>
        <v>65.090138637142999</v>
      </c>
      <c r="H61" s="1">
        <f t="shared" si="4"/>
        <v>68.540145985401466</v>
      </c>
    </row>
    <row r="62" spans="1:8" x14ac:dyDescent="0.3">
      <c r="A62" s="1">
        <v>61</v>
      </c>
      <c r="B62" s="1">
        <v>304</v>
      </c>
      <c r="C62" s="1">
        <v>288</v>
      </c>
      <c r="D62" s="1">
        <f t="shared" si="0"/>
        <v>70.249520153550861</v>
      </c>
      <c r="E62" s="1">
        <f t="shared" si="1"/>
        <v>66.569343065693431</v>
      </c>
      <c r="F62" s="1">
        <f t="shared" si="2"/>
        <v>63.065693430656935</v>
      </c>
      <c r="G62" s="1">
        <f t="shared" si="3"/>
        <v>64.770171631485496</v>
      </c>
      <c r="H62" s="1">
        <f t="shared" si="4"/>
        <v>66.569343065693431</v>
      </c>
    </row>
    <row r="63" spans="1:8" x14ac:dyDescent="0.3">
      <c r="A63" s="1">
        <v>62</v>
      </c>
      <c r="B63" s="1">
        <v>325</v>
      </c>
      <c r="C63" s="1">
        <v>304</v>
      </c>
      <c r="D63" s="1">
        <f t="shared" si="0"/>
        <v>71.40115163147793</v>
      </c>
      <c r="E63" s="1">
        <f t="shared" si="1"/>
        <v>71.167883211678827</v>
      </c>
      <c r="F63" s="1">
        <f t="shared" si="2"/>
        <v>66.569343065693431</v>
      </c>
      <c r="G63" s="1">
        <f t="shared" si="3"/>
        <v>68.791848955009115</v>
      </c>
      <c r="H63" s="1">
        <f t="shared" si="4"/>
        <v>71.167883211678827</v>
      </c>
    </row>
    <row r="64" spans="1:8" x14ac:dyDescent="0.3">
      <c r="A64" s="1">
        <v>63</v>
      </c>
      <c r="B64" s="1">
        <v>352</v>
      </c>
      <c r="C64" s="1">
        <v>312</v>
      </c>
      <c r="D64" s="1">
        <f t="shared" si="0"/>
        <v>72.552783109404984</v>
      </c>
      <c r="E64" s="1">
        <f t="shared" si="1"/>
        <v>77.080291970802918</v>
      </c>
      <c r="F64" s="1">
        <f t="shared" si="2"/>
        <v>68.321167883211672</v>
      </c>
      <c r="G64" s="1">
        <f t="shared" si="3"/>
        <v>72.436900888224429</v>
      </c>
      <c r="H64" s="1">
        <f t="shared" si="4"/>
        <v>77.080291970802918</v>
      </c>
    </row>
    <row r="65" spans="1:8" x14ac:dyDescent="0.3">
      <c r="A65" s="1">
        <v>64</v>
      </c>
      <c r="B65" s="1">
        <v>332</v>
      </c>
      <c r="C65" s="1">
        <v>313</v>
      </c>
      <c r="D65" s="1">
        <f t="shared" si="0"/>
        <v>73.704414587332053</v>
      </c>
      <c r="E65" s="1">
        <f t="shared" si="1"/>
        <v>72.700729927007302</v>
      </c>
      <c r="F65" s="1">
        <f t="shared" si="2"/>
        <v>68.540145985401466</v>
      </c>
      <c r="G65" s="1">
        <f t="shared" si="3"/>
        <v>70.559158037684597</v>
      </c>
      <c r="H65" s="1">
        <f t="shared" si="4"/>
        <v>72.700729927007302</v>
      </c>
    </row>
    <row r="66" spans="1:8" x14ac:dyDescent="0.3">
      <c r="A66" s="1">
        <v>65</v>
      </c>
      <c r="B66" s="1">
        <v>340</v>
      </c>
      <c r="C66" s="1">
        <v>295</v>
      </c>
      <c r="D66" s="1">
        <f t="shared" si="0"/>
        <v>74.856046065259122</v>
      </c>
      <c r="E66" s="1">
        <f t="shared" si="1"/>
        <v>74.452554744525543</v>
      </c>
      <c r="F66" s="1">
        <f t="shared" si="2"/>
        <v>64.598540145985396</v>
      </c>
      <c r="G66" s="1">
        <f t="shared" si="3"/>
        <v>69.176389447669393</v>
      </c>
      <c r="H66" s="1">
        <f t="shared" si="4"/>
        <v>74.452554744525543</v>
      </c>
    </row>
    <row r="67" spans="1:8" x14ac:dyDescent="0.3">
      <c r="A67" s="1">
        <v>66</v>
      </c>
      <c r="B67" s="1">
        <v>323</v>
      </c>
      <c r="C67" s="1">
        <v>283</v>
      </c>
      <c r="D67" s="1">
        <f t="shared" ref="D67:D130" si="5">A67*600/521</f>
        <v>76.007677543186176</v>
      </c>
      <c r="E67" s="1">
        <f t="shared" ref="E67:E130" si="6">B67*90/411</f>
        <v>70.729927007299267</v>
      </c>
      <c r="F67" s="1">
        <f t="shared" ref="F67:F130" si="7">C67*90/411</f>
        <v>61.970802919708028</v>
      </c>
      <c r="G67" s="1">
        <f t="shared" ref="G67:G130" si="8">IF(F67&gt;40,D$2/(D$2/2/E67+D$2/2/F67),E67)</f>
        <v>66.061284960612852</v>
      </c>
      <c r="H67" s="1">
        <f t="shared" ref="H67:H130" si="9">E67</f>
        <v>70.729927007299267</v>
      </c>
    </row>
    <row r="68" spans="1:8" x14ac:dyDescent="0.3">
      <c r="A68" s="1">
        <v>67</v>
      </c>
      <c r="B68" s="1">
        <v>327</v>
      </c>
      <c r="C68" s="1">
        <v>304</v>
      </c>
      <c r="D68" s="1">
        <f t="shared" si="5"/>
        <v>77.159309021113245</v>
      </c>
      <c r="E68" s="1">
        <f t="shared" si="6"/>
        <v>71.605839416058387</v>
      </c>
      <c r="F68" s="1">
        <f t="shared" si="7"/>
        <v>66.569343065693431</v>
      </c>
      <c r="G68" s="1">
        <f t="shared" si="8"/>
        <v>68.995800895346278</v>
      </c>
      <c r="H68" s="1">
        <f t="shared" si="9"/>
        <v>71.605839416058387</v>
      </c>
    </row>
    <row r="69" spans="1:8" x14ac:dyDescent="0.3">
      <c r="A69" s="1">
        <v>68</v>
      </c>
      <c r="B69" s="1">
        <v>318</v>
      </c>
      <c r="C69" s="1">
        <v>284</v>
      </c>
      <c r="D69" s="1">
        <f t="shared" si="5"/>
        <v>78.310940499040314</v>
      </c>
      <c r="E69" s="1">
        <f t="shared" si="6"/>
        <v>69.635036496350367</v>
      </c>
      <c r="F69" s="1">
        <f t="shared" si="7"/>
        <v>62.189781021897808</v>
      </c>
      <c r="G69" s="1">
        <f t="shared" si="8"/>
        <v>65.702160680941873</v>
      </c>
      <c r="H69" s="1">
        <f t="shared" si="9"/>
        <v>69.635036496350367</v>
      </c>
    </row>
    <row r="70" spans="1:8" x14ac:dyDescent="0.3">
      <c r="A70" s="1">
        <v>69</v>
      </c>
      <c r="B70" s="1">
        <v>298</v>
      </c>
      <c r="C70" s="1">
        <v>283</v>
      </c>
      <c r="D70" s="1">
        <f t="shared" si="5"/>
        <v>79.462571976967368</v>
      </c>
      <c r="E70" s="1">
        <f t="shared" si="6"/>
        <v>65.255474452554751</v>
      </c>
      <c r="F70" s="1">
        <f t="shared" si="7"/>
        <v>61.970802919708028</v>
      </c>
      <c r="G70" s="1">
        <f t="shared" si="8"/>
        <v>63.570737590612715</v>
      </c>
      <c r="H70" s="1">
        <f t="shared" si="9"/>
        <v>65.255474452554751</v>
      </c>
    </row>
    <row r="71" spans="1:8" x14ac:dyDescent="0.3">
      <c r="A71" s="1">
        <v>70</v>
      </c>
      <c r="B71" s="1">
        <v>308</v>
      </c>
      <c r="C71" s="1">
        <v>294</v>
      </c>
      <c r="D71" s="1">
        <f t="shared" si="5"/>
        <v>80.614203454894437</v>
      </c>
      <c r="E71" s="1">
        <f t="shared" si="6"/>
        <v>67.445255474452551</v>
      </c>
      <c r="F71" s="1">
        <f t="shared" si="7"/>
        <v>64.379562043795616</v>
      </c>
      <c r="G71" s="1">
        <f t="shared" si="8"/>
        <v>65.876761161093185</v>
      </c>
      <c r="H71" s="1">
        <f t="shared" si="9"/>
        <v>67.445255474452551</v>
      </c>
    </row>
    <row r="72" spans="1:8" x14ac:dyDescent="0.3">
      <c r="A72" s="1">
        <v>71</v>
      </c>
      <c r="B72" s="1">
        <v>324</v>
      </c>
      <c r="C72" s="1">
        <v>292</v>
      </c>
      <c r="D72" s="1">
        <f t="shared" si="5"/>
        <v>81.765834932821491</v>
      </c>
      <c r="E72" s="1">
        <f t="shared" si="6"/>
        <v>70.948905109489047</v>
      </c>
      <c r="F72" s="1">
        <f t="shared" si="7"/>
        <v>63.941605839416056</v>
      </c>
      <c r="G72" s="1">
        <f t="shared" si="8"/>
        <v>67.263247701203909</v>
      </c>
      <c r="H72" s="1">
        <f t="shared" si="9"/>
        <v>70.948905109489047</v>
      </c>
    </row>
    <row r="73" spans="1:8" x14ac:dyDescent="0.3">
      <c r="A73" s="1">
        <v>72</v>
      </c>
      <c r="B73" s="1">
        <v>321</v>
      </c>
      <c r="C73" s="1">
        <v>301</v>
      </c>
      <c r="D73" s="1">
        <f t="shared" si="5"/>
        <v>82.91746641074856</v>
      </c>
      <c r="E73" s="1">
        <f t="shared" si="6"/>
        <v>70.291970802919707</v>
      </c>
      <c r="F73" s="1">
        <f t="shared" si="7"/>
        <v>65.912408759124091</v>
      </c>
      <c r="G73" s="1">
        <f t="shared" si="8"/>
        <v>68.031778815687574</v>
      </c>
      <c r="H73" s="1">
        <f t="shared" si="9"/>
        <v>70.291970802919707</v>
      </c>
    </row>
    <row r="74" spans="1:8" x14ac:dyDescent="0.3">
      <c r="A74" s="1">
        <v>73</v>
      </c>
      <c r="B74" s="1">
        <v>320</v>
      </c>
      <c r="C74" s="1">
        <v>305</v>
      </c>
      <c r="D74" s="1">
        <f t="shared" si="5"/>
        <v>84.069097888675628</v>
      </c>
      <c r="E74" s="1">
        <f t="shared" si="6"/>
        <v>70.072992700729927</v>
      </c>
      <c r="F74" s="1">
        <f t="shared" si="7"/>
        <v>66.788321167883211</v>
      </c>
      <c r="G74" s="1">
        <f t="shared" si="8"/>
        <v>68.391240875912416</v>
      </c>
      <c r="H74" s="1">
        <f t="shared" si="9"/>
        <v>70.072992700729927</v>
      </c>
    </row>
    <row r="75" spans="1:8" x14ac:dyDescent="0.3">
      <c r="A75" s="1">
        <v>74</v>
      </c>
      <c r="B75" s="1">
        <v>324</v>
      </c>
      <c r="C75" s="1">
        <v>305</v>
      </c>
      <c r="D75" s="1">
        <f t="shared" si="5"/>
        <v>85.220729366602683</v>
      </c>
      <c r="E75" s="1">
        <f t="shared" si="6"/>
        <v>70.948905109489047</v>
      </c>
      <c r="F75" s="1">
        <f t="shared" si="7"/>
        <v>66.788321167883211</v>
      </c>
      <c r="G75" s="1">
        <f t="shared" si="8"/>
        <v>68.805774430506077</v>
      </c>
      <c r="H75" s="1">
        <f t="shared" si="9"/>
        <v>70.948905109489047</v>
      </c>
    </row>
    <row r="76" spans="1:8" x14ac:dyDescent="0.3">
      <c r="A76" s="1">
        <v>75</v>
      </c>
      <c r="B76" s="1">
        <v>347</v>
      </c>
      <c r="C76" s="1">
        <v>320</v>
      </c>
      <c r="D76" s="1">
        <f t="shared" si="5"/>
        <v>86.372360844529751</v>
      </c>
      <c r="E76" s="1">
        <f t="shared" si="6"/>
        <v>75.985401459854018</v>
      </c>
      <c r="F76" s="1">
        <f t="shared" si="7"/>
        <v>70.072992700729927</v>
      </c>
      <c r="G76" s="1">
        <f t="shared" si="8"/>
        <v>72.909530636141781</v>
      </c>
      <c r="H76" s="1">
        <f t="shared" si="9"/>
        <v>75.985401459854018</v>
      </c>
    </row>
    <row r="77" spans="1:8" x14ac:dyDescent="0.3">
      <c r="A77" s="1">
        <v>76</v>
      </c>
      <c r="B77" s="1">
        <v>342</v>
      </c>
      <c r="C77" s="1">
        <v>315</v>
      </c>
      <c r="D77" s="1">
        <f t="shared" si="5"/>
        <v>87.52399232245682</v>
      </c>
      <c r="E77" s="1">
        <f t="shared" si="6"/>
        <v>74.890510948905103</v>
      </c>
      <c r="F77" s="1">
        <f t="shared" si="7"/>
        <v>68.978102189781026</v>
      </c>
      <c r="G77" s="1">
        <f t="shared" si="8"/>
        <v>71.812818718128185</v>
      </c>
      <c r="H77" s="1">
        <f t="shared" si="9"/>
        <v>74.890510948905103</v>
      </c>
    </row>
    <row r="78" spans="1:8" x14ac:dyDescent="0.3">
      <c r="A78" s="1">
        <v>77</v>
      </c>
      <c r="B78" s="1">
        <v>363</v>
      </c>
      <c r="C78" s="1">
        <v>316</v>
      </c>
      <c r="D78" s="1">
        <f t="shared" si="5"/>
        <v>88.675623800383875</v>
      </c>
      <c r="E78" s="1">
        <f t="shared" si="6"/>
        <v>79.489051094890513</v>
      </c>
      <c r="F78" s="1">
        <f t="shared" si="7"/>
        <v>69.197080291970806</v>
      </c>
      <c r="G78" s="1">
        <f t="shared" si="8"/>
        <v>73.986863463874528</v>
      </c>
      <c r="H78" s="1">
        <f t="shared" si="9"/>
        <v>79.489051094890513</v>
      </c>
    </row>
    <row r="79" spans="1:8" x14ac:dyDescent="0.3">
      <c r="A79" s="1">
        <v>78</v>
      </c>
      <c r="B79" s="1">
        <v>332</v>
      </c>
      <c r="C79" s="1">
        <v>317</v>
      </c>
      <c r="D79" s="1">
        <f t="shared" si="5"/>
        <v>89.827255278310943</v>
      </c>
      <c r="E79" s="1">
        <f t="shared" si="6"/>
        <v>72.700729927007302</v>
      </c>
      <c r="F79" s="1">
        <f t="shared" si="7"/>
        <v>69.416058394160586</v>
      </c>
      <c r="G79" s="1">
        <f t="shared" si="8"/>
        <v>71.020435706814524</v>
      </c>
      <c r="H79" s="1">
        <f t="shared" si="9"/>
        <v>72.700729927007302</v>
      </c>
    </row>
    <row r="80" spans="1:8" x14ac:dyDescent="0.3">
      <c r="A80" s="1">
        <v>79</v>
      </c>
      <c r="B80" s="1">
        <v>348</v>
      </c>
      <c r="C80" s="1">
        <v>311</v>
      </c>
      <c r="D80" s="1">
        <f t="shared" si="5"/>
        <v>90.978886756237998</v>
      </c>
      <c r="E80" s="1">
        <f t="shared" si="6"/>
        <v>76.204379562043798</v>
      </c>
      <c r="F80" s="1">
        <f t="shared" si="7"/>
        <v>68.102189781021892</v>
      </c>
      <c r="G80" s="1">
        <f t="shared" si="8"/>
        <v>71.925833213340269</v>
      </c>
      <c r="H80" s="1">
        <f t="shared" si="9"/>
        <v>76.204379562043798</v>
      </c>
    </row>
    <row r="81" spans="1:8" x14ac:dyDescent="0.3">
      <c r="A81" s="1">
        <v>80</v>
      </c>
      <c r="B81" s="1">
        <v>329</v>
      </c>
      <c r="C81" s="1">
        <v>306</v>
      </c>
      <c r="D81" s="1">
        <f t="shared" si="5"/>
        <v>92.130518234165066</v>
      </c>
      <c r="E81" s="1">
        <f t="shared" si="6"/>
        <v>72.043795620437962</v>
      </c>
      <c r="F81" s="1">
        <f t="shared" si="7"/>
        <v>67.007299270072991</v>
      </c>
      <c r="G81" s="1">
        <f t="shared" si="8"/>
        <v>69.434335306626821</v>
      </c>
      <c r="H81" s="1">
        <f t="shared" si="9"/>
        <v>72.043795620437962</v>
      </c>
    </row>
    <row r="82" spans="1:8" x14ac:dyDescent="0.3">
      <c r="A82" s="1">
        <v>81</v>
      </c>
      <c r="B82" s="1">
        <v>339</v>
      </c>
      <c r="C82" s="1">
        <v>302</v>
      </c>
      <c r="D82" s="1">
        <f t="shared" si="5"/>
        <v>93.282149712092135</v>
      </c>
      <c r="E82" s="1">
        <f t="shared" si="6"/>
        <v>74.233576642335763</v>
      </c>
      <c r="F82" s="1">
        <f t="shared" si="7"/>
        <v>66.131386861313871</v>
      </c>
      <c r="G82" s="1">
        <f t="shared" si="8"/>
        <v>69.948643201202501</v>
      </c>
      <c r="H82" s="1">
        <f t="shared" si="9"/>
        <v>74.233576642335763</v>
      </c>
    </row>
    <row r="83" spans="1:8" x14ac:dyDescent="0.3">
      <c r="A83" s="1">
        <v>82</v>
      </c>
      <c r="B83" s="1">
        <v>311</v>
      </c>
      <c r="C83" s="1">
        <v>286</v>
      </c>
      <c r="D83" s="1">
        <f t="shared" si="5"/>
        <v>94.433781190019189</v>
      </c>
      <c r="E83" s="1">
        <f t="shared" si="6"/>
        <v>68.102189781021892</v>
      </c>
      <c r="F83" s="1">
        <f t="shared" si="7"/>
        <v>62.627737226277375</v>
      </c>
      <c r="G83" s="1">
        <f t="shared" si="8"/>
        <v>65.250339287679267</v>
      </c>
      <c r="H83" s="1">
        <f t="shared" si="9"/>
        <v>68.102189781021892</v>
      </c>
    </row>
    <row r="84" spans="1:8" x14ac:dyDescent="0.3">
      <c r="A84" s="1">
        <v>83</v>
      </c>
      <c r="B84" s="1">
        <v>327</v>
      </c>
      <c r="C84" s="1">
        <v>285</v>
      </c>
      <c r="D84" s="1">
        <f t="shared" si="5"/>
        <v>95.585412667946258</v>
      </c>
      <c r="E84" s="1">
        <f t="shared" si="6"/>
        <v>71.605839416058387</v>
      </c>
      <c r="F84" s="1">
        <f t="shared" si="7"/>
        <v>62.408759124087588</v>
      </c>
      <c r="G84" s="1">
        <f t="shared" si="8"/>
        <v>66.691713181623001</v>
      </c>
      <c r="H84" s="1">
        <f t="shared" si="9"/>
        <v>71.605839416058387</v>
      </c>
    </row>
    <row r="85" spans="1:8" x14ac:dyDescent="0.3">
      <c r="A85" s="1">
        <v>84</v>
      </c>
      <c r="B85" s="1">
        <v>319</v>
      </c>
      <c r="C85" s="1">
        <v>53</v>
      </c>
      <c r="D85" s="1">
        <f t="shared" si="5"/>
        <v>96.737044145873327</v>
      </c>
      <c r="E85" s="1">
        <f t="shared" si="6"/>
        <v>69.854014598540147</v>
      </c>
      <c r="F85" s="1">
        <f t="shared" si="7"/>
        <v>11.605839416058394</v>
      </c>
      <c r="G85" s="1">
        <f t="shared" si="8"/>
        <v>69.854014598540147</v>
      </c>
      <c r="H85" s="1">
        <f t="shared" si="9"/>
        <v>69.854014598540147</v>
      </c>
    </row>
    <row r="86" spans="1:8" x14ac:dyDescent="0.3">
      <c r="A86" s="1">
        <v>85</v>
      </c>
      <c r="B86" s="1">
        <v>329</v>
      </c>
      <c r="C86" s="1">
        <v>307</v>
      </c>
      <c r="D86" s="1">
        <f t="shared" si="5"/>
        <v>97.888675623800381</v>
      </c>
      <c r="E86" s="1">
        <f t="shared" si="6"/>
        <v>72.043795620437962</v>
      </c>
      <c r="F86" s="1">
        <f t="shared" si="7"/>
        <v>67.226277372262771</v>
      </c>
      <c r="G86" s="1">
        <f t="shared" si="8"/>
        <v>69.551714639856783</v>
      </c>
      <c r="H86" s="1">
        <f t="shared" si="9"/>
        <v>72.043795620437962</v>
      </c>
    </row>
    <row r="87" spans="1:8" x14ac:dyDescent="0.3">
      <c r="A87" s="1">
        <v>86</v>
      </c>
      <c r="B87" s="1">
        <v>332</v>
      </c>
      <c r="C87" s="1">
        <v>291</v>
      </c>
      <c r="D87" s="1">
        <f t="shared" si="5"/>
        <v>99.04030710172745</v>
      </c>
      <c r="E87" s="1">
        <f t="shared" si="6"/>
        <v>72.700729927007302</v>
      </c>
      <c r="F87" s="1">
        <f t="shared" si="7"/>
        <v>63.722627737226276</v>
      </c>
      <c r="G87" s="1">
        <f t="shared" si="8"/>
        <v>67.916251713512438</v>
      </c>
      <c r="H87" s="1">
        <f t="shared" si="9"/>
        <v>72.700729927007302</v>
      </c>
    </row>
    <row r="88" spans="1:8" x14ac:dyDescent="0.3">
      <c r="A88" s="1">
        <v>87</v>
      </c>
      <c r="B88" s="1">
        <v>307</v>
      </c>
      <c r="C88" s="1">
        <v>290</v>
      </c>
      <c r="D88" s="1">
        <f t="shared" si="5"/>
        <v>100.1919385796545</v>
      </c>
      <c r="E88" s="1">
        <f t="shared" si="6"/>
        <v>67.226277372262771</v>
      </c>
      <c r="F88" s="1">
        <f t="shared" si="7"/>
        <v>63.503649635036496</v>
      </c>
      <c r="G88" s="1">
        <f t="shared" si="8"/>
        <v>65.311961266184937</v>
      </c>
      <c r="H88" s="1">
        <f t="shared" si="9"/>
        <v>67.226277372262771</v>
      </c>
    </row>
    <row r="89" spans="1:8" x14ac:dyDescent="0.3">
      <c r="A89" s="1">
        <v>88</v>
      </c>
      <c r="B89" s="1">
        <v>321</v>
      </c>
      <c r="C89" s="1">
        <v>273</v>
      </c>
      <c r="D89" s="1">
        <f t="shared" si="5"/>
        <v>101.34357005758157</v>
      </c>
      <c r="E89" s="1">
        <f t="shared" si="6"/>
        <v>70.291970802919707</v>
      </c>
      <c r="F89" s="1">
        <f t="shared" si="7"/>
        <v>59.78102189781022</v>
      </c>
      <c r="G89" s="1">
        <f t="shared" si="8"/>
        <v>64.611811546118105</v>
      </c>
      <c r="H89" s="1">
        <f t="shared" si="9"/>
        <v>70.291970802919707</v>
      </c>
    </row>
    <row r="90" spans="1:8" x14ac:dyDescent="0.3">
      <c r="A90" s="1">
        <v>89</v>
      </c>
      <c r="B90" s="1">
        <v>336</v>
      </c>
      <c r="C90" s="1">
        <v>319</v>
      </c>
      <c r="D90" s="1">
        <f t="shared" si="5"/>
        <v>102.49520153550864</v>
      </c>
      <c r="E90" s="1">
        <f t="shared" si="6"/>
        <v>73.576642335766422</v>
      </c>
      <c r="F90" s="1">
        <f t="shared" si="7"/>
        <v>69.854014598540147</v>
      </c>
      <c r="G90" s="1">
        <f t="shared" si="8"/>
        <v>71.667019557586215</v>
      </c>
      <c r="H90" s="1">
        <f t="shared" si="9"/>
        <v>73.576642335766422</v>
      </c>
    </row>
    <row r="91" spans="1:8" x14ac:dyDescent="0.3">
      <c r="A91" s="1">
        <v>90</v>
      </c>
      <c r="B91" s="1">
        <v>341</v>
      </c>
      <c r="C91" s="1">
        <v>303</v>
      </c>
      <c r="D91" s="1">
        <f t="shared" si="5"/>
        <v>103.6468330134357</v>
      </c>
      <c r="E91" s="1">
        <f t="shared" si="6"/>
        <v>74.671532846715323</v>
      </c>
      <c r="F91" s="1">
        <f t="shared" si="7"/>
        <v>66.350364963503651</v>
      </c>
      <c r="G91" s="1">
        <f t="shared" si="8"/>
        <v>70.26544861041846</v>
      </c>
      <c r="H91" s="1">
        <f t="shared" si="9"/>
        <v>74.671532846715323</v>
      </c>
    </row>
    <row r="92" spans="1:8" x14ac:dyDescent="0.3">
      <c r="A92" s="1">
        <v>91</v>
      </c>
      <c r="B92" s="1">
        <v>337</v>
      </c>
      <c r="C92" s="1">
        <v>295</v>
      </c>
      <c r="D92" s="1">
        <f t="shared" si="5"/>
        <v>104.79846449136276</v>
      </c>
      <c r="E92" s="1">
        <f t="shared" si="6"/>
        <v>73.795620437956202</v>
      </c>
      <c r="F92" s="1">
        <f t="shared" si="7"/>
        <v>64.598540145985396</v>
      </c>
      <c r="G92" s="1">
        <f t="shared" si="8"/>
        <v>68.891481105054041</v>
      </c>
      <c r="H92" s="1">
        <f t="shared" si="9"/>
        <v>73.795620437956202</v>
      </c>
    </row>
    <row r="93" spans="1:8" x14ac:dyDescent="0.3">
      <c r="A93" s="1">
        <v>92</v>
      </c>
      <c r="B93" s="1">
        <v>333</v>
      </c>
      <c r="C93" s="1">
        <v>311</v>
      </c>
      <c r="D93" s="1">
        <f t="shared" si="5"/>
        <v>105.95009596928983</v>
      </c>
      <c r="E93" s="1">
        <f t="shared" si="6"/>
        <v>72.919708029197082</v>
      </c>
      <c r="F93" s="1">
        <f t="shared" si="7"/>
        <v>68.102189781021892</v>
      </c>
      <c r="G93" s="1">
        <f t="shared" si="8"/>
        <v>70.428662102733838</v>
      </c>
      <c r="H93" s="1">
        <f t="shared" si="9"/>
        <v>72.919708029197082</v>
      </c>
    </row>
    <row r="94" spans="1:8" x14ac:dyDescent="0.3">
      <c r="A94" s="1">
        <v>93</v>
      </c>
      <c r="B94" s="1">
        <v>328</v>
      </c>
      <c r="C94" s="1">
        <v>301</v>
      </c>
      <c r="D94" s="1">
        <f t="shared" si="5"/>
        <v>107.10172744721689</v>
      </c>
      <c r="E94" s="1">
        <f t="shared" si="6"/>
        <v>71.824817518248182</v>
      </c>
      <c r="F94" s="1">
        <f t="shared" si="7"/>
        <v>65.912408759124091</v>
      </c>
      <c r="G94" s="1">
        <f t="shared" si="8"/>
        <v>68.741717243220037</v>
      </c>
      <c r="H94" s="1">
        <f t="shared" si="9"/>
        <v>71.824817518248182</v>
      </c>
    </row>
    <row r="95" spans="1:8" x14ac:dyDescent="0.3">
      <c r="A95" s="1">
        <v>94</v>
      </c>
      <c r="B95" s="1">
        <v>339</v>
      </c>
      <c r="C95" s="1">
        <v>311</v>
      </c>
      <c r="D95" s="1">
        <f t="shared" si="5"/>
        <v>108.25335892514396</v>
      </c>
      <c r="E95" s="1">
        <f t="shared" si="6"/>
        <v>74.233576642335763</v>
      </c>
      <c r="F95" s="1">
        <f t="shared" si="7"/>
        <v>68.102189781021892</v>
      </c>
      <c r="G95" s="1">
        <f t="shared" si="8"/>
        <v>71.03582257158898</v>
      </c>
      <c r="H95" s="1">
        <f t="shared" si="9"/>
        <v>74.233576642335763</v>
      </c>
    </row>
    <row r="96" spans="1:8" x14ac:dyDescent="0.3">
      <c r="A96" s="1">
        <v>95</v>
      </c>
      <c r="B96" s="1">
        <v>341</v>
      </c>
      <c r="C96" s="1">
        <v>310</v>
      </c>
      <c r="D96" s="1">
        <f t="shared" si="5"/>
        <v>109.40499040307101</v>
      </c>
      <c r="E96" s="1">
        <f t="shared" si="6"/>
        <v>74.671532846715323</v>
      </c>
      <c r="F96" s="1">
        <f t="shared" si="7"/>
        <v>67.883211678832112</v>
      </c>
      <c r="G96" s="1">
        <f t="shared" si="8"/>
        <v>71.115745568300298</v>
      </c>
      <c r="H96" s="1">
        <f t="shared" si="9"/>
        <v>74.671532846715323</v>
      </c>
    </row>
    <row r="97" spans="1:9" x14ac:dyDescent="0.3">
      <c r="A97" s="1">
        <v>96</v>
      </c>
      <c r="B97" s="1">
        <v>327</v>
      </c>
      <c r="C97" s="1">
        <v>318</v>
      </c>
      <c r="D97" s="1">
        <f t="shared" si="5"/>
        <v>110.55662188099808</v>
      </c>
      <c r="E97" s="1">
        <f t="shared" si="6"/>
        <v>71.605839416058387</v>
      </c>
      <c r="F97" s="1">
        <f t="shared" si="7"/>
        <v>69.635036496350367</v>
      </c>
      <c r="G97" s="1">
        <f t="shared" si="8"/>
        <v>70.606688168392452</v>
      </c>
      <c r="H97" s="1">
        <f t="shared" si="9"/>
        <v>71.605839416058387</v>
      </c>
    </row>
    <row r="98" spans="1:9" x14ac:dyDescent="0.3">
      <c r="A98" s="1">
        <v>97</v>
      </c>
      <c r="B98" s="1">
        <v>339</v>
      </c>
      <c r="C98" s="1">
        <v>311</v>
      </c>
      <c r="D98" s="1">
        <f t="shared" si="5"/>
        <v>111.70825335892515</v>
      </c>
      <c r="E98" s="1">
        <f t="shared" si="6"/>
        <v>74.233576642335763</v>
      </c>
      <c r="F98" s="1">
        <f t="shared" si="7"/>
        <v>68.102189781021892</v>
      </c>
      <c r="G98" s="1">
        <f t="shared" si="8"/>
        <v>71.03582257158898</v>
      </c>
      <c r="H98" s="1">
        <f t="shared" si="9"/>
        <v>74.233576642335763</v>
      </c>
    </row>
    <row r="99" spans="1:9" x14ac:dyDescent="0.3">
      <c r="A99" s="1">
        <v>98</v>
      </c>
      <c r="B99" s="1">
        <v>318</v>
      </c>
      <c r="C99" s="1">
        <v>274</v>
      </c>
      <c r="D99" s="1">
        <f t="shared" si="5"/>
        <v>112.8598848368522</v>
      </c>
      <c r="E99" s="1">
        <f t="shared" si="6"/>
        <v>69.635036496350367</v>
      </c>
      <c r="F99" s="1">
        <f t="shared" si="7"/>
        <v>60</v>
      </c>
      <c r="G99" s="1">
        <f t="shared" si="8"/>
        <v>64.459459459459467</v>
      </c>
      <c r="H99" s="1">
        <f t="shared" si="9"/>
        <v>69.635036496350367</v>
      </c>
    </row>
    <row r="100" spans="1:9" x14ac:dyDescent="0.3">
      <c r="A100" s="1">
        <v>99</v>
      </c>
      <c r="B100" s="1">
        <v>294</v>
      </c>
      <c r="C100" s="1">
        <v>278</v>
      </c>
      <c r="D100" s="1">
        <f t="shared" si="5"/>
        <v>114.01151631477927</v>
      </c>
      <c r="E100" s="1">
        <f t="shared" si="6"/>
        <v>64.379562043795616</v>
      </c>
      <c r="F100" s="1">
        <f t="shared" si="7"/>
        <v>60.875912408759127</v>
      </c>
      <c r="G100" s="1">
        <f t="shared" si="8"/>
        <v>62.578735133479661</v>
      </c>
      <c r="H100" s="1">
        <f t="shared" si="9"/>
        <v>64.379562043795616</v>
      </c>
    </row>
    <row r="101" spans="1:9" x14ac:dyDescent="0.3">
      <c r="A101" s="1">
        <v>100</v>
      </c>
      <c r="B101" s="1">
        <v>321</v>
      </c>
      <c r="C101" s="1">
        <v>270</v>
      </c>
      <c r="D101" s="1">
        <f t="shared" si="5"/>
        <v>115.16314779270634</v>
      </c>
      <c r="E101" s="1">
        <f t="shared" si="6"/>
        <v>70.291970802919707</v>
      </c>
      <c r="F101" s="1">
        <f t="shared" si="7"/>
        <v>59.124087591240873</v>
      </c>
      <c r="G101" s="1">
        <f t="shared" si="8"/>
        <v>64.226166215865717</v>
      </c>
      <c r="H101" s="1">
        <f t="shared" si="9"/>
        <v>70.291970802919707</v>
      </c>
    </row>
    <row r="102" spans="1:9" x14ac:dyDescent="0.3">
      <c r="A102" s="1">
        <v>101</v>
      </c>
      <c r="B102" s="1">
        <v>368</v>
      </c>
      <c r="C102" s="1">
        <v>287</v>
      </c>
      <c r="D102" s="1">
        <f t="shared" si="5"/>
        <v>116.31477927063339</v>
      </c>
      <c r="E102" s="1">
        <f t="shared" si="6"/>
        <v>80.583941605839414</v>
      </c>
      <c r="F102" s="1">
        <f t="shared" si="7"/>
        <v>62.846715328467155</v>
      </c>
      <c r="G102" s="1">
        <f t="shared" si="8"/>
        <v>70.618599208781418</v>
      </c>
      <c r="H102" s="1">
        <f t="shared" si="9"/>
        <v>80.583941605839414</v>
      </c>
    </row>
    <row r="103" spans="1:9" x14ac:dyDescent="0.3">
      <c r="A103" s="1">
        <v>102</v>
      </c>
      <c r="B103" s="1">
        <v>339</v>
      </c>
      <c r="C103" s="1">
        <v>282</v>
      </c>
      <c r="D103" s="1">
        <f t="shared" si="5"/>
        <v>117.46641074856046</v>
      </c>
      <c r="E103" s="1">
        <f t="shared" si="6"/>
        <v>74.233576642335763</v>
      </c>
      <c r="F103" s="1">
        <f t="shared" si="7"/>
        <v>61.751824817518248</v>
      </c>
      <c r="G103" s="1">
        <f t="shared" si="8"/>
        <v>67.419866708981274</v>
      </c>
      <c r="H103" s="1">
        <f t="shared" si="9"/>
        <v>74.233576642335763</v>
      </c>
    </row>
    <row r="104" spans="1:9" x14ac:dyDescent="0.3">
      <c r="A104" s="1">
        <v>103</v>
      </c>
      <c r="B104" s="1">
        <v>301</v>
      </c>
      <c r="C104" s="1">
        <v>20</v>
      </c>
      <c r="D104" s="1">
        <f t="shared" si="5"/>
        <v>118.61804222648752</v>
      </c>
      <c r="E104" s="1">
        <f t="shared" si="6"/>
        <v>65.912408759124091</v>
      </c>
      <c r="F104" s="1">
        <f t="shared" si="7"/>
        <v>4.3795620437956204</v>
      </c>
      <c r="G104" s="1">
        <f t="shared" si="8"/>
        <v>65.912408759124091</v>
      </c>
      <c r="H104" s="1">
        <f t="shared" si="9"/>
        <v>65.912408759124091</v>
      </c>
    </row>
    <row r="105" spans="1:9" x14ac:dyDescent="0.3">
      <c r="A105" s="3">
        <v>104</v>
      </c>
      <c r="B105" s="3">
        <v>288</v>
      </c>
      <c r="C105" s="3">
        <v>0</v>
      </c>
      <c r="D105" s="3">
        <f t="shared" si="5"/>
        <v>119.76967370441459</v>
      </c>
      <c r="E105" s="3">
        <f t="shared" si="6"/>
        <v>63.065693430656935</v>
      </c>
      <c r="F105" s="3">
        <f t="shared" si="7"/>
        <v>0</v>
      </c>
      <c r="G105" s="1">
        <f t="shared" si="8"/>
        <v>63.065693430656935</v>
      </c>
      <c r="H105" s="1">
        <f t="shared" si="9"/>
        <v>63.065693430656935</v>
      </c>
      <c r="I105" s="4"/>
    </row>
    <row r="106" spans="1:9" x14ac:dyDescent="0.3">
      <c r="A106" s="1">
        <v>105</v>
      </c>
      <c r="B106" s="1">
        <v>335</v>
      </c>
      <c r="C106" s="1">
        <v>289</v>
      </c>
      <c r="D106" s="1">
        <f t="shared" si="5"/>
        <v>120.92130518234165</v>
      </c>
      <c r="E106" s="1">
        <f t="shared" si="6"/>
        <v>73.357664233576642</v>
      </c>
      <c r="F106" s="1">
        <f t="shared" si="7"/>
        <v>63.284671532846716</v>
      </c>
      <c r="G106" s="1">
        <f t="shared" si="8"/>
        <v>67.949887703537343</v>
      </c>
      <c r="H106" s="1">
        <f t="shared" si="9"/>
        <v>73.357664233576642</v>
      </c>
    </row>
    <row r="107" spans="1:9" x14ac:dyDescent="0.3">
      <c r="A107" s="1">
        <v>106</v>
      </c>
      <c r="B107" s="1">
        <v>311</v>
      </c>
      <c r="C107" s="1">
        <v>176</v>
      </c>
      <c r="D107" s="1">
        <f t="shared" si="5"/>
        <v>122.07293666026871</v>
      </c>
      <c r="E107" s="1">
        <f t="shared" si="6"/>
        <v>68.102189781021892</v>
      </c>
      <c r="F107" s="1">
        <f t="shared" si="7"/>
        <v>38.540145985401459</v>
      </c>
      <c r="G107" s="1">
        <f t="shared" si="8"/>
        <v>68.102189781021892</v>
      </c>
      <c r="H107" s="1">
        <f t="shared" si="9"/>
        <v>68.102189781021892</v>
      </c>
    </row>
    <row r="108" spans="1:9" x14ac:dyDescent="0.3">
      <c r="A108" s="1">
        <v>107</v>
      </c>
      <c r="B108" s="1">
        <v>304</v>
      </c>
      <c r="C108" s="1">
        <v>267</v>
      </c>
      <c r="D108" s="1">
        <f t="shared" si="5"/>
        <v>123.22456813819578</v>
      </c>
      <c r="E108" s="1">
        <f t="shared" si="6"/>
        <v>66.569343065693431</v>
      </c>
      <c r="F108" s="1">
        <f t="shared" si="7"/>
        <v>58.467153284671532</v>
      </c>
      <c r="G108" s="1">
        <f t="shared" si="8"/>
        <v>62.255742902067055</v>
      </c>
      <c r="H108" s="1">
        <f t="shared" si="9"/>
        <v>66.569343065693431</v>
      </c>
    </row>
    <row r="109" spans="1:9" x14ac:dyDescent="0.3">
      <c r="A109" s="1">
        <v>108</v>
      </c>
      <c r="B109" s="1">
        <v>278</v>
      </c>
      <c r="C109" s="1">
        <v>244</v>
      </c>
      <c r="D109" s="1">
        <f t="shared" si="5"/>
        <v>124.37619961612285</v>
      </c>
      <c r="E109" s="1">
        <f t="shared" si="6"/>
        <v>60.875912408759127</v>
      </c>
      <c r="F109" s="1">
        <f t="shared" si="7"/>
        <v>53.430656934306569</v>
      </c>
      <c r="G109" s="1">
        <f t="shared" si="8"/>
        <v>56.910814665659878</v>
      </c>
      <c r="H109" s="1">
        <f t="shared" si="9"/>
        <v>60.875912408759127</v>
      </c>
    </row>
    <row r="110" spans="1:9" x14ac:dyDescent="0.3">
      <c r="A110" s="1">
        <v>109</v>
      </c>
      <c r="B110" s="1">
        <v>283</v>
      </c>
      <c r="C110" s="1">
        <v>256</v>
      </c>
      <c r="D110" s="1">
        <f t="shared" si="5"/>
        <v>125.5278310940499</v>
      </c>
      <c r="E110" s="1">
        <f t="shared" si="6"/>
        <v>61.970802919708028</v>
      </c>
      <c r="F110" s="1">
        <f t="shared" si="7"/>
        <v>56.058394160583944</v>
      </c>
      <c r="G110" s="1">
        <f t="shared" si="8"/>
        <v>58.866514090705969</v>
      </c>
      <c r="H110" s="1">
        <f t="shared" si="9"/>
        <v>61.970802919708028</v>
      </c>
    </row>
    <row r="111" spans="1:9" x14ac:dyDescent="0.3">
      <c r="A111" s="1">
        <v>110</v>
      </c>
      <c r="B111" s="1">
        <v>286</v>
      </c>
      <c r="C111" s="1">
        <v>241</v>
      </c>
      <c r="D111" s="1">
        <f t="shared" si="5"/>
        <v>126.67946257197697</v>
      </c>
      <c r="E111" s="1">
        <f t="shared" si="6"/>
        <v>62.627737226277375</v>
      </c>
      <c r="F111" s="1">
        <f t="shared" si="7"/>
        <v>52.773722627737229</v>
      </c>
      <c r="G111" s="1">
        <f t="shared" si="8"/>
        <v>57.280017728777409</v>
      </c>
      <c r="H111" s="1">
        <f t="shared" si="9"/>
        <v>62.627737226277375</v>
      </c>
    </row>
    <row r="112" spans="1:9" x14ac:dyDescent="0.3">
      <c r="A112" s="1">
        <v>111</v>
      </c>
      <c r="B112" s="1">
        <v>255</v>
      </c>
      <c r="C112" s="1">
        <v>232</v>
      </c>
      <c r="D112" s="1">
        <f t="shared" si="5"/>
        <v>127.83109404990402</v>
      </c>
      <c r="E112" s="1">
        <f t="shared" si="6"/>
        <v>55.839416058394164</v>
      </c>
      <c r="F112" s="1">
        <f t="shared" si="7"/>
        <v>50.802919708029194</v>
      </c>
      <c r="G112" s="1">
        <f t="shared" si="8"/>
        <v>53.202236244548033</v>
      </c>
      <c r="H112" s="1">
        <f t="shared" si="9"/>
        <v>55.839416058394164</v>
      </c>
    </row>
    <row r="113" spans="1:8" x14ac:dyDescent="0.3">
      <c r="A113" s="1">
        <v>112</v>
      </c>
      <c r="B113" s="1">
        <v>289</v>
      </c>
      <c r="C113" s="1">
        <v>238</v>
      </c>
      <c r="D113" s="1">
        <f t="shared" si="5"/>
        <v>128.98272552783109</v>
      </c>
      <c r="E113" s="1">
        <f t="shared" si="6"/>
        <v>63.284671532846716</v>
      </c>
      <c r="F113" s="1">
        <f t="shared" si="7"/>
        <v>52.116788321167881</v>
      </c>
      <c r="G113" s="1">
        <f t="shared" si="8"/>
        <v>57.160348481280906</v>
      </c>
      <c r="H113" s="1">
        <f t="shared" si="9"/>
        <v>63.284671532846716</v>
      </c>
    </row>
    <row r="114" spans="1:8" x14ac:dyDescent="0.3">
      <c r="A114" s="1">
        <v>113</v>
      </c>
      <c r="B114" s="1">
        <v>272</v>
      </c>
      <c r="C114" s="1">
        <v>238</v>
      </c>
      <c r="D114" s="1">
        <f t="shared" si="5"/>
        <v>130.13435700575815</v>
      </c>
      <c r="E114" s="1">
        <f t="shared" si="6"/>
        <v>59.56204379562044</v>
      </c>
      <c r="F114" s="1">
        <f t="shared" si="7"/>
        <v>52.116788321167881</v>
      </c>
      <c r="G114" s="1">
        <f t="shared" si="8"/>
        <v>55.591240875912405</v>
      </c>
      <c r="H114" s="1">
        <f t="shared" si="9"/>
        <v>59.56204379562044</v>
      </c>
    </row>
    <row r="115" spans="1:8" x14ac:dyDescent="0.3">
      <c r="A115" s="1">
        <v>114</v>
      </c>
      <c r="B115" s="1">
        <v>282</v>
      </c>
      <c r="C115" s="1">
        <v>263</v>
      </c>
      <c r="D115" s="1">
        <f t="shared" si="5"/>
        <v>131.28598848368523</v>
      </c>
      <c r="E115" s="1">
        <f t="shared" si="6"/>
        <v>61.751824817518248</v>
      </c>
      <c r="F115" s="1">
        <f t="shared" si="7"/>
        <v>57.591240875912412</v>
      </c>
      <c r="G115" s="1">
        <f t="shared" si="8"/>
        <v>59.599008906448802</v>
      </c>
      <c r="H115" s="1">
        <f t="shared" si="9"/>
        <v>61.751824817518248</v>
      </c>
    </row>
    <row r="116" spans="1:8" x14ac:dyDescent="0.3">
      <c r="A116" s="1">
        <v>115</v>
      </c>
      <c r="B116" s="1">
        <v>277</v>
      </c>
      <c r="C116" s="1">
        <v>276</v>
      </c>
      <c r="D116" s="1">
        <f t="shared" si="5"/>
        <v>132.43761996161228</v>
      </c>
      <c r="E116" s="1">
        <f t="shared" si="6"/>
        <v>60.65693430656934</v>
      </c>
      <c r="F116" s="1">
        <f t="shared" si="7"/>
        <v>60.43795620437956</v>
      </c>
      <c r="G116" s="1">
        <f t="shared" si="8"/>
        <v>60.547247264423639</v>
      </c>
      <c r="H116" s="1">
        <f t="shared" si="9"/>
        <v>60.65693430656934</v>
      </c>
    </row>
    <row r="117" spans="1:8" x14ac:dyDescent="0.3">
      <c r="A117" s="1">
        <v>116</v>
      </c>
      <c r="B117" s="1">
        <v>286</v>
      </c>
      <c r="C117" s="1">
        <v>257</v>
      </c>
      <c r="D117" s="1">
        <f t="shared" si="5"/>
        <v>133.58925143953934</v>
      </c>
      <c r="E117" s="1">
        <f t="shared" si="6"/>
        <v>62.627737226277375</v>
      </c>
      <c r="F117" s="1">
        <f t="shared" si="7"/>
        <v>56.277372262773724</v>
      </c>
      <c r="G117" s="1">
        <f t="shared" si="8"/>
        <v>59.28297777957011</v>
      </c>
      <c r="H117" s="1">
        <f t="shared" si="9"/>
        <v>62.627737226277375</v>
      </c>
    </row>
    <row r="118" spans="1:8" x14ac:dyDescent="0.3">
      <c r="A118" s="1">
        <v>117</v>
      </c>
      <c r="B118" s="1">
        <v>286</v>
      </c>
      <c r="C118" s="1">
        <v>285</v>
      </c>
      <c r="D118" s="1">
        <f t="shared" si="5"/>
        <v>134.74088291746642</v>
      </c>
      <c r="E118" s="1">
        <f t="shared" si="6"/>
        <v>62.627737226277375</v>
      </c>
      <c r="F118" s="1">
        <f t="shared" si="7"/>
        <v>62.408759124087588</v>
      </c>
      <c r="G118" s="1">
        <f t="shared" si="8"/>
        <v>62.51805642553083</v>
      </c>
      <c r="H118" s="1">
        <f t="shared" si="9"/>
        <v>62.627737226277375</v>
      </c>
    </row>
    <row r="119" spans="1:8" x14ac:dyDescent="0.3">
      <c r="A119" s="1">
        <v>118</v>
      </c>
      <c r="B119" s="1">
        <v>285</v>
      </c>
      <c r="C119" s="1">
        <v>285</v>
      </c>
      <c r="D119" s="1">
        <f t="shared" si="5"/>
        <v>135.89251439539348</v>
      </c>
      <c r="E119" s="1">
        <f t="shared" si="6"/>
        <v>62.408759124087588</v>
      </c>
      <c r="F119" s="1">
        <f t="shared" si="7"/>
        <v>62.408759124087588</v>
      </c>
      <c r="G119" s="1">
        <f t="shared" si="8"/>
        <v>62.408759124087588</v>
      </c>
      <c r="H119" s="1">
        <f t="shared" si="9"/>
        <v>62.408759124087588</v>
      </c>
    </row>
    <row r="120" spans="1:8" x14ac:dyDescent="0.3">
      <c r="A120" s="1">
        <v>119</v>
      </c>
      <c r="B120" s="1">
        <v>285</v>
      </c>
      <c r="C120" s="1">
        <v>285</v>
      </c>
      <c r="D120" s="1">
        <f t="shared" si="5"/>
        <v>137.04414587332053</v>
      </c>
      <c r="E120" s="1">
        <f t="shared" si="6"/>
        <v>62.408759124087588</v>
      </c>
      <c r="F120" s="1">
        <f t="shared" si="7"/>
        <v>62.408759124087588</v>
      </c>
      <c r="G120" s="1">
        <f t="shared" si="8"/>
        <v>62.408759124087588</v>
      </c>
      <c r="H120" s="1">
        <f t="shared" si="9"/>
        <v>62.408759124087588</v>
      </c>
    </row>
    <row r="121" spans="1:8" x14ac:dyDescent="0.3">
      <c r="A121" s="1">
        <v>120</v>
      </c>
      <c r="B121" s="1">
        <v>286</v>
      </c>
      <c r="C121" s="1">
        <v>285</v>
      </c>
      <c r="D121" s="1">
        <f t="shared" si="5"/>
        <v>138.19577735124761</v>
      </c>
      <c r="E121" s="1">
        <f t="shared" si="6"/>
        <v>62.627737226277375</v>
      </c>
      <c r="F121" s="1">
        <f t="shared" si="7"/>
        <v>62.408759124087588</v>
      </c>
      <c r="G121" s="1">
        <f t="shared" si="8"/>
        <v>62.51805642553083</v>
      </c>
      <c r="H121" s="1">
        <f t="shared" si="9"/>
        <v>62.627737226277375</v>
      </c>
    </row>
    <row r="122" spans="1:8" x14ac:dyDescent="0.3">
      <c r="A122" s="1">
        <v>121</v>
      </c>
      <c r="B122" s="1">
        <v>286</v>
      </c>
      <c r="C122" s="1">
        <v>284</v>
      </c>
      <c r="D122" s="1">
        <f t="shared" si="5"/>
        <v>139.34740882917467</v>
      </c>
      <c r="E122" s="1">
        <f t="shared" si="6"/>
        <v>62.627737226277375</v>
      </c>
      <c r="F122" s="1">
        <f t="shared" si="7"/>
        <v>62.189781021897808</v>
      </c>
      <c r="G122" s="1">
        <f t="shared" si="8"/>
        <v>62.40799077986938</v>
      </c>
      <c r="H122" s="1">
        <f t="shared" si="9"/>
        <v>62.627737226277375</v>
      </c>
    </row>
    <row r="123" spans="1:8" x14ac:dyDescent="0.3">
      <c r="A123" s="1">
        <v>122</v>
      </c>
      <c r="B123" s="1">
        <v>286</v>
      </c>
      <c r="C123" s="1">
        <v>285</v>
      </c>
      <c r="D123" s="1">
        <f t="shared" si="5"/>
        <v>140.49904030710172</v>
      </c>
      <c r="E123" s="1">
        <f t="shared" si="6"/>
        <v>62.627737226277375</v>
      </c>
      <c r="F123" s="1">
        <f t="shared" si="7"/>
        <v>62.408759124087588</v>
      </c>
      <c r="G123" s="1">
        <f t="shared" si="8"/>
        <v>62.51805642553083</v>
      </c>
      <c r="H123" s="1">
        <f t="shared" si="9"/>
        <v>62.627737226277375</v>
      </c>
    </row>
    <row r="124" spans="1:8" x14ac:dyDescent="0.3">
      <c r="A124" s="1">
        <v>123</v>
      </c>
      <c r="B124" s="1">
        <v>286</v>
      </c>
      <c r="C124" s="1">
        <v>284</v>
      </c>
      <c r="D124" s="1">
        <f t="shared" si="5"/>
        <v>141.65067178502878</v>
      </c>
      <c r="E124" s="1">
        <f t="shared" si="6"/>
        <v>62.627737226277375</v>
      </c>
      <c r="F124" s="1">
        <f t="shared" si="7"/>
        <v>62.189781021897808</v>
      </c>
      <c r="G124" s="1">
        <f t="shared" si="8"/>
        <v>62.40799077986938</v>
      </c>
      <c r="H124" s="1">
        <f t="shared" si="9"/>
        <v>62.627737226277375</v>
      </c>
    </row>
    <row r="125" spans="1:8" x14ac:dyDescent="0.3">
      <c r="A125" s="1">
        <v>124</v>
      </c>
      <c r="B125" s="1">
        <v>286</v>
      </c>
      <c r="C125" s="1">
        <v>284</v>
      </c>
      <c r="D125" s="1">
        <f t="shared" si="5"/>
        <v>142.80230326295586</v>
      </c>
      <c r="E125" s="1">
        <f t="shared" si="6"/>
        <v>62.627737226277375</v>
      </c>
      <c r="F125" s="1">
        <f t="shared" si="7"/>
        <v>62.189781021897808</v>
      </c>
      <c r="G125" s="1">
        <f t="shared" si="8"/>
        <v>62.40799077986938</v>
      </c>
      <c r="H125" s="1">
        <f t="shared" si="9"/>
        <v>62.627737226277375</v>
      </c>
    </row>
    <row r="126" spans="1:8" x14ac:dyDescent="0.3">
      <c r="A126" s="1">
        <v>125</v>
      </c>
      <c r="B126" s="1">
        <v>286</v>
      </c>
      <c r="C126" s="1">
        <v>275</v>
      </c>
      <c r="D126" s="1">
        <f t="shared" si="5"/>
        <v>143.95393474088291</v>
      </c>
      <c r="E126" s="1">
        <f t="shared" si="6"/>
        <v>62.627737226277375</v>
      </c>
      <c r="F126" s="1">
        <f t="shared" si="7"/>
        <v>60.21897810218978</v>
      </c>
      <c r="G126" s="1">
        <f t="shared" si="8"/>
        <v>61.399742378703309</v>
      </c>
      <c r="H126" s="1">
        <f t="shared" si="9"/>
        <v>62.627737226277375</v>
      </c>
    </row>
    <row r="127" spans="1:8" x14ac:dyDescent="0.3">
      <c r="A127" s="1">
        <v>126</v>
      </c>
      <c r="B127" s="1">
        <v>281</v>
      </c>
      <c r="C127" s="1">
        <v>280</v>
      </c>
      <c r="D127" s="1">
        <f t="shared" si="5"/>
        <v>145.10556621880997</v>
      </c>
      <c r="E127" s="1">
        <f t="shared" si="6"/>
        <v>61.532846715328468</v>
      </c>
      <c r="F127" s="1">
        <f t="shared" si="7"/>
        <v>61.313868613138688</v>
      </c>
      <c r="G127" s="1">
        <f t="shared" si="8"/>
        <v>61.423162496584567</v>
      </c>
      <c r="H127" s="1">
        <f t="shared" si="9"/>
        <v>61.532846715328468</v>
      </c>
    </row>
    <row r="128" spans="1:8" x14ac:dyDescent="0.3">
      <c r="A128" s="1">
        <v>127</v>
      </c>
      <c r="B128" s="1">
        <v>282</v>
      </c>
      <c r="C128" s="1">
        <v>280</v>
      </c>
      <c r="D128" s="1">
        <f t="shared" si="5"/>
        <v>146.25719769673705</v>
      </c>
      <c r="E128" s="1">
        <f t="shared" si="6"/>
        <v>61.751824817518248</v>
      </c>
      <c r="F128" s="1">
        <f t="shared" si="7"/>
        <v>61.313868613138688</v>
      </c>
      <c r="G128" s="1">
        <f t="shared" si="8"/>
        <v>61.532067433826015</v>
      </c>
      <c r="H128" s="1">
        <f t="shared" si="9"/>
        <v>61.751824817518248</v>
      </c>
    </row>
    <row r="129" spans="1:8" x14ac:dyDescent="0.3">
      <c r="A129" s="1">
        <v>128</v>
      </c>
      <c r="B129" s="1">
        <v>281</v>
      </c>
      <c r="C129" s="1">
        <v>280</v>
      </c>
      <c r="D129" s="1">
        <f t="shared" si="5"/>
        <v>147.40882917466411</v>
      </c>
      <c r="E129" s="1">
        <f t="shared" si="6"/>
        <v>61.532846715328468</v>
      </c>
      <c r="F129" s="1">
        <f t="shared" si="7"/>
        <v>61.313868613138688</v>
      </c>
      <c r="G129" s="1">
        <f t="shared" si="8"/>
        <v>61.423162496584567</v>
      </c>
      <c r="H129" s="1">
        <f t="shared" si="9"/>
        <v>61.532846715328468</v>
      </c>
    </row>
    <row r="130" spans="1:8" x14ac:dyDescent="0.3">
      <c r="A130" s="1">
        <v>129</v>
      </c>
      <c r="B130" s="1">
        <v>282</v>
      </c>
      <c r="C130" s="1">
        <v>280</v>
      </c>
      <c r="D130" s="1">
        <f t="shared" si="5"/>
        <v>148.56046065259116</v>
      </c>
      <c r="E130" s="1">
        <f t="shared" si="6"/>
        <v>61.751824817518248</v>
      </c>
      <c r="F130" s="1">
        <f t="shared" si="7"/>
        <v>61.313868613138688</v>
      </c>
      <c r="G130" s="1">
        <f t="shared" si="8"/>
        <v>61.532067433826015</v>
      </c>
      <c r="H130" s="1">
        <f t="shared" si="9"/>
        <v>61.751824817518248</v>
      </c>
    </row>
    <row r="131" spans="1:8" x14ac:dyDescent="0.3">
      <c r="A131" s="1">
        <v>130</v>
      </c>
      <c r="B131" s="1">
        <v>282</v>
      </c>
      <c r="C131" s="1">
        <v>279</v>
      </c>
      <c r="D131" s="1">
        <f t="shared" ref="D131:D194" si="10">A131*600/521</f>
        <v>149.71209213051824</v>
      </c>
      <c r="E131" s="1">
        <f t="shared" ref="E131:E194" si="11">B131*90/411</f>
        <v>61.751824817518248</v>
      </c>
      <c r="F131" s="1">
        <f t="shared" ref="F131:F194" si="12">C131*90/411</f>
        <v>61.094890510948908</v>
      </c>
      <c r="G131" s="1">
        <f t="shared" ref="G131:G194" si="13">IF(F131&gt;40,D$2/(D$2/2/E131+D$2/2/F131),E131)</f>
        <v>61.421601155392473</v>
      </c>
      <c r="H131" s="1">
        <f t="shared" ref="H131:H194" si="14">E131</f>
        <v>61.751824817518248</v>
      </c>
    </row>
    <row r="132" spans="1:8" x14ac:dyDescent="0.3">
      <c r="A132" s="1">
        <v>131</v>
      </c>
      <c r="B132" s="1">
        <v>281</v>
      </c>
      <c r="C132" s="1">
        <v>280</v>
      </c>
      <c r="D132" s="1">
        <f t="shared" si="10"/>
        <v>150.8637236084453</v>
      </c>
      <c r="E132" s="1">
        <f t="shared" si="11"/>
        <v>61.532846715328468</v>
      </c>
      <c r="F132" s="1">
        <f t="shared" si="12"/>
        <v>61.313868613138688</v>
      </c>
      <c r="G132" s="1">
        <f t="shared" si="13"/>
        <v>61.423162496584567</v>
      </c>
      <c r="H132" s="1">
        <f t="shared" si="14"/>
        <v>61.532846715328468</v>
      </c>
    </row>
    <row r="133" spans="1:8" x14ac:dyDescent="0.3">
      <c r="A133" s="1">
        <v>132</v>
      </c>
      <c r="B133" s="1">
        <v>282</v>
      </c>
      <c r="C133" s="1">
        <v>280</v>
      </c>
      <c r="D133" s="1">
        <f t="shared" si="10"/>
        <v>152.01535508637235</v>
      </c>
      <c r="E133" s="1">
        <f t="shared" si="11"/>
        <v>61.751824817518248</v>
      </c>
      <c r="F133" s="1">
        <f t="shared" si="12"/>
        <v>61.313868613138688</v>
      </c>
      <c r="G133" s="1">
        <f t="shared" si="13"/>
        <v>61.532067433826015</v>
      </c>
      <c r="H133" s="1">
        <f t="shared" si="14"/>
        <v>61.751824817518248</v>
      </c>
    </row>
    <row r="134" spans="1:8" x14ac:dyDescent="0.3">
      <c r="A134" s="1">
        <v>133</v>
      </c>
      <c r="B134" s="1">
        <v>282</v>
      </c>
      <c r="C134" s="1">
        <v>261</v>
      </c>
      <c r="D134" s="1">
        <f t="shared" si="10"/>
        <v>153.16698656429944</v>
      </c>
      <c r="E134" s="1">
        <f t="shared" si="11"/>
        <v>61.751824817518248</v>
      </c>
      <c r="F134" s="1">
        <f t="shared" si="12"/>
        <v>57.153284671532845</v>
      </c>
      <c r="G134" s="1">
        <f t="shared" si="13"/>
        <v>59.363632697503718</v>
      </c>
      <c r="H134" s="1">
        <f t="shared" si="14"/>
        <v>61.751824817518248</v>
      </c>
    </row>
    <row r="135" spans="1:8" x14ac:dyDescent="0.3">
      <c r="A135" s="1">
        <v>134</v>
      </c>
      <c r="B135" s="1">
        <v>277</v>
      </c>
      <c r="C135" s="1">
        <v>276</v>
      </c>
      <c r="D135" s="1">
        <f t="shared" si="10"/>
        <v>154.31861804222649</v>
      </c>
      <c r="E135" s="1">
        <f t="shared" si="11"/>
        <v>60.65693430656934</v>
      </c>
      <c r="F135" s="1">
        <f t="shared" si="12"/>
        <v>60.43795620437956</v>
      </c>
      <c r="G135" s="1">
        <f t="shared" si="13"/>
        <v>60.547247264423639</v>
      </c>
      <c r="H135" s="1">
        <f t="shared" si="14"/>
        <v>60.65693430656934</v>
      </c>
    </row>
    <row r="136" spans="1:8" x14ac:dyDescent="0.3">
      <c r="A136" s="1">
        <v>135</v>
      </c>
      <c r="B136" s="1">
        <v>276</v>
      </c>
      <c r="C136" s="1">
        <v>276</v>
      </c>
      <c r="D136" s="1">
        <f t="shared" si="10"/>
        <v>155.47024952015354</v>
      </c>
      <c r="E136" s="1">
        <f t="shared" si="11"/>
        <v>60.43795620437956</v>
      </c>
      <c r="F136" s="1">
        <f t="shared" si="12"/>
        <v>60.43795620437956</v>
      </c>
      <c r="G136" s="1">
        <f t="shared" si="13"/>
        <v>60.437956204379553</v>
      </c>
      <c r="H136" s="1">
        <f t="shared" si="14"/>
        <v>60.43795620437956</v>
      </c>
    </row>
    <row r="137" spans="1:8" x14ac:dyDescent="0.3">
      <c r="A137" s="1">
        <v>136</v>
      </c>
      <c r="B137" s="1">
        <v>276</v>
      </c>
      <c r="C137" s="1">
        <v>275</v>
      </c>
      <c r="D137" s="1">
        <f t="shared" si="10"/>
        <v>156.62188099808063</v>
      </c>
      <c r="E137" s="1">
        <f t="shared" si="11"/>
        <v>60.43795620437956</v>
      </c>
      <c r="F137" s="1">
        <f t="shared" si="12"/>
        <v>60.21897810218978</v>
      </c>
      <c r="G137" s="1">
        <f t="shared" si="13"/>
        <v>60.328268443573066</v>
      </c>
      <c r="H137" s="1">
        <f t="shared" si="14"/>
        <v>60.43795620437956</v>
      </c>
    </row>
    <row r="138" spans="1:8" x14ac:dyDescent="0.3">
      <c r="A138" s="1">
        <v>137</v>
      </c>
      <c r="B138" s="1">
        <v>277</v>
      </c>
      <c r="C138" s="1">
        <v>275</v>
      </c>
      <c r="D138" s="1">
        <f t="shared" si="10"/>
        <v>157.77351247600768</v>
      </c>
      <c r="E138" s="1">
        <f t="shared" si="11"/>
        <v>60.65693430656934</v>
      </c>
      <c r="F138" s="1">
        <f t="shared" si="12"/>
        <v>60.21897810218978</v>
      </c>
      <c r="G138" s="1">
        <f t="shared" si="13"/>
        <v>60.437162805458577</v>
      </c>
      <c r="H138" s="1">
        <f t="shared" si="14"/>
        <v>60.65693430656934</v>
      </c>
    </row>
    <row r="139" spans="1:8" x14ac:dyDescent="0.3">
      <c r="A139" s="1">
        <v>138</v>
      </c>
      <c r="B139" s="1">
        <v>277</v>
      </c>
      <c r="C139" s="1">
        <v>276</v>
      </c>
      <c r="D139" s="1">
        <f t="shared" si="10"/>
        <v>158.92514395393474</v>
      </c>
      <c r="E139" s="1">
        <f t="shared" si="11"/>
        <v>60.65693430656934</v>
      </c>
      <c r="F139" s="1">
        <f t="shared" si="12"/>
        <v>60.43795620437956</v>
      </c>
      <c r="G139" s="1">
        <f t="shared" si="13"/>
        <v>60.547247264423639</v>
      </c>
      <c r="H139" s="1">
        <f t="shared" si="14"/>
        <v>60.65693430656934</v>
      </c>
    </row>
    <row r="140" spans="1:8" x14ac:dyDescent="0.3">
      <c r="A140" s="1">
        <v>139</v>
      </c>
      <c r="B140" s="1">
        <v>276</v>
      </c>
      <c r="C140" s="1">
        <v>275</v>
      </c>
      <c r="D140" s="1">
        <f t="shared" si="10"/>
        <v>160.07677543186179</v>
      </c>
      <c r="E140" s="1">
        <f t="shared" si="11"/>
        <v>60.43795620437956</v>
      </c>
      <c r="F140" s="1">
        <f t="shared" si="12"/>
        <v>60.21897810218978</v>
      </c>
      <c r="G140" s="1">
        <f t="shared" si="13"/>
        <v>60.328268443573066</v>
      </c>
      <c r="H140" s="1">
        <f t="shared" si="14"/>
        <v>60.43795620437956</v>
      </c>
    </row>
    <row r="141" spans="1:8" x14ac:dyDescent="0.3">
      <c r="A141" s="1">
        <v>140</v>
      </c>
      <c r="B141" s="1">
        <v>277</v>
      </c>
      <c r="C141" s="1">
        <v>275</v>
      </c>
      <c r="D141" s="1">
        <f t="shared" si="10"/>
        <v>161.22840690978887</v>
      </c>
      <c r="E141" s="1">
        <f t="shared" si="11"/>
        <v>60.65693430656934</v>
      </c>
      <c r="F141" s="1">
        <f t="shared" si="12"/>
        <v>60.21897810218978</v>
      </c>
      <c r="G141" s="1">
        <f t="shared" si="13"/>
        <v>60.437162805458577</v>
      </c>
      <c r="H141" s="1">
        <f t="shared" si="14"/>
        <v>60.65693430656934</v>
      </c>
    </row>
    <row r="142" spans="1:8" x14ac:dyDescent="0.3">
      <c r="A142" s="1">
        <v>141</v>
      </c>
      <c r="B142" s="1">
        <v>277</v>
      </c>
      <c r="C142" s="1">
        <v>275</v>
      </c>
      <c r="D142" s="1">
        <f t="shared" si="10"/>
        <v>162.38003838771593</v>
      </c>
      <c r="E142" s="1">
        <f t="shared" si="11"/>
        <v>60.65693430656934</v>
      </c>
      <c r="F142" s="1">
        <f t="shared" si="12"/>
        <v>60.21897810218978</v>
      </c>
      <c r="G142" s="1">
        <f t="shared" si="13"/>
        <v>60.437162805458577</v>
      </c>
      <c r="H142" s="1">
        <f t="shared" si="14"/>
        <v>60.65693430656934</v>
      </c>
    </row>
    <row r="143" spans="1:8" x14ac:dyDescent="0.3">
      <c r="A143" s="1">
        <v>142</v>
      </c>
      <c r="B143" s="1">
        <v>277</v>
      </c>
      <c r="C143" s="1">
        <v>275</v>
      </c>
      <c r="D143" s="1">
        <f t="shared" si="10"/>
        <v>163.53166986564298</v>
      </c>
      <c r="E143" s="1">
        <f t="shared" si="11"/>
        <v>60.65693430656934</v>
      </c>
      <c r="F143" s="1">
        <f t="shared" si="12"/>
        <v>60.21897810218978</v>
      </c>
      <c r="G143" s="1">
        <f t="shared" si="13"/>
        <v>60.437162805458577</v>
      </c>
      <c r="H143" s="1">
        <f t="shared" si="14"/>
        <v>60.65693430656934</v>
      </c>
    </row>
    <row r="144" spans="1:8" x14ac:dyDescent="0.3">
      <c r="A144" s="1">
        <v>143</v>
      </c>
      <c r="B144" s="1">
        <v>275</v>
      </c>
      <c r="C144" s="1">
        <v>275</v>
      </c>
      <c r="D144" s="1">
        <f t="shared" si="10"/>
        <v>164.68330134357007</v>
      </c>
      <c r="E144" s="1">
        <f t="shared" si="11"/>
        <v>60.21897810218978</v>
      </c>
      <c r="F144" s="1">
        <f t="shared" si="12"/>
        <v>60.21897810218978</v>
      </c>
      <c r="G144" s="1">
        <f t="shared" si="13"/>
        <v>60.21897810218978</v>
      </c>
      <c r="H144" s="1">
        <f t="shared" si="14"/>
        <v>60.21897810218978</v>
      </c>
    </row>
    <row r="145" spans="1:8" x14ac:dyDescent="0.3">
      <c r="A145" s="1">
        <v>144</v>
      </c>
      <c r="B145" s="1">
        <v>277</v>
      </c>
      <c r="C145" s="1">
        <v>275</v>
      </c>
      <c r="D145" s="1">
        <f t="shared" si="10"/>
        <v>165.83493282149712</v>
      </c>
      <c r="E145" s="1">
        <f t="shared" si="11"/>
        <v>60.65693430656934</v>
      </c>
      <c r="F145" s="1">
        <f t="shared" si="12"/>
        <v>60.21897810218978</v>
      </c>
      <c r="G145" s="1">
        <f t="shared" si="13"/>
        <v>60.437162805458577</v>
      </c>
      <c r="H145" s="1">
        <f t="shared" si="14"/>
        <v>60.65693430656934</v>
      </c>
    </row>
    <row r="146" spans="1:8" x14ac:dyDescent="0.3">
      <c r="A146" s="1">
        <v>145</v>
      </c>
      <c r="B146" s="1">
        <v>277</v>
      </c>
      <c r="C146" s="1">
        <v>275</v>
      </c>
      <c r="D146" s="1">
        <f t="shared" si="10"/>
        <v>166.98656429942417</v>
      </c>
      <c r="E146" s="1">
        <f t="shared" si="11"/>
        <v>60.65693430656934</v>
      </c>
      <c r="F146" s="1">
        <f t="shared" si="12"/>
        <v>60.21897810218978</v>
      </c>
      <c r="G146" s="1">
        <f t="shared" si="13"/>
        <v>60.437162805458577</v>
      </c>
      <c r="H146" s="1">
        <f t="shared" si="14"/>
        <v>60.65693430656934</v>
      </c>
    </row>
    <row r="147" spans="1:8" x14ac:dyDescent="0.3">
      <c r="A147" s="1">
        <v>146</v>
      </c>
      <c r="B147" s="1">
        <v>276</v>
      </c>
      <c r="C147" s="1">
        <v>276</v>
      </c>
      <c r="D147" s="1">
        <f t="shared" si="10"/>
        <v>168.13819577735126</v>
      </c>
      <c r="E147" s="1">
        <f t="shared" si="11"/>
        <v>60.43795620437956</v>
      </c>
      <c r="F147" s="1">
        <f t="shared" si="12"/>
        <v>60.43795620437956</v>
      </c>
      <c r="G147" s="1">
        <f t="shared" si="13"/>
        <v>60.437956204379553</v>
      </c>
      <c r="H147" s="1">
        <f t="shared" si="14"/>
        <v>60.43795620437956</v>
      </c>
    </row>
    <row r="148" spans="1:8" x14ac:dyDescent="0.3">
      <c r="A148" s="1">
        <v>147</v>
      </c>
      <c r="B148" s="1">
        <v>276</v>
      </c>
      <c r="C148" s="1">
        <v>276</v>
      </c>
      <c r="D148" s="1">
        <f t="shared" si="10"/>
        <v>169.28982725527831</v>
      </c>
      <c r="E148" s="1">
        <f t="shared" si="11"/>
        <v>60.43795620437956</v>
      </c>
      <c r="F148" s="1">
        <f t="shared" si="12"/>
        <v>60.43795620437956</v>
      </c>
      <c r="G148" s="1">
        <f t="shared" si="13"/>
        <v>60.437956204379553</v>
      </c>
      <c r="H148" s="1">
        <f t="shared" si="14"/>
        <v>60.43795620437956</v>
      </c>
    </row>
    <row r="149" spans="1:8" x14ac:dyDescent="0.3">
      <c r="A149" s="1">
        <v>148</v>
      </c>
      <c r="B149" s="1">
        <v>277</v>
      </c>
      <c r="C149" s="1">
        <v>275</v>
      </c>
      <c r="D149" s="1">
        <f t="shared" si="10"/>
        <v>170.44145873320537</v>
      </c>
      <c r="E149" s="1">
        <f t="shared" si="11"/>
        <v>60.65693430656934</v>
      </c>
      <c r="F149" s="1">
        <f t="shared" si="12"/>
        <v>60.21897810218978</v>
      </c>
      <c r="G149" s="1">
        <f t="shared" si="13"/>
        <v>60.437162805458577</v>
      </c>
      <c r="H149" s="1">
        <f t="shared" si="14"/>
        <v>60.65693430656934</v>
      </c>
    </row>
    <row r="150" spans="1:8" x14ac:dyDescent="0.3">
      <c r="A150" s="1">
        <v>149</v>
      </c>
      <c r="B150" s="1">
        <v>277</v>
      </c>
      <c r="C150" s="1">
        <v>275</v>
      </c>
      <c r="D150" s="1">
        <f t="shared" si="10"/>
        <v>171.59309021113245</v>
      </c>
      <c r="E150" s="1">
        <f t="shared" si="11"/>
        <v>60.65693430656934</v>
      </c>
      <c r="F150" s="1">
        <f t="shared" si="12"/>
        <v>60.21897810218978</v>
      </c>
      <c r="G150" s="1">
        <f t="shared" si="13"/>
        <v>60.437162805458577</v>
      </c>
      <c r="H150" s="1">
        <f t="shared" si="14"/>
        <v>60.65693430656934</v>
      </c>
    </row>
    <row r="151" spans="1:8" x14ac:dyDescent="0.3">
      <c r="A151" s="1">
        <v>150</v>
      </c>
      <c r="B151" s="1">
        <v>276</v>
      </c>
      <c r="C151" s="1">
        <v>275</v>
      </c>
      <c r="D151" s="1">
        <f t="shared" si="10"/>
        <v>172.7447216890595</v>
      </c>
      <c r="E151" s="1">
        <f t="shared" si="11"/>
        <v>60.43795620437956</v>
      </c>
      <c r="F151" s="1">
        <f t="shared" si="12"/>
        <v>60.21897810218978</v>
      </c>
      <c r="G151" s="1">
        <f t="shared" si="13"/>
        <v>60.328268443573066</v>
      </c>
      <c r="H151" s="1">
        <f t="shared" si="14"/>
        <v>60.43795620437956</v>
      </c>
    </row>
    <row r="152" spans="1:8" x14ac:dyDescent="0.3">
      <c r="A152" s="1">
        <v>151</v>
      </c>
      <c r="B152" s="1">
        <v>277</v>
      </c>
      <c r="C152" s="1">
        <v>275</v>
      </c>
      <c r="D152" s="1">
        <f t="shared" si="10"/>
        <v>173.89635316698656</v>
      </c>
      <c r="E152" s="1">
        <f t="shared" si="11"/>
        <v>60.65693430656934</v>
      </c>
      <c r="F152" s="1">
        <f t="shared" si="12"/>
        <v>60.21897810218978</v>
      </c>
      <c r="G152" s="1">
        <f t="shared" si="13"/>
        <v>60.437162805458577</v>
      </c>
      <c r="H152" s="1">
        <f t="shared" si="14"/>
        <v>60.65693430656934</v>
      </c>
    </row>
    <row r="153" spans="1:8" x14ac:dyDescent="0.3">
      <c r="A153" s="1">
        <v>152</v>
      </c>
      <c r="B153" s="1">
        <v>277</v>
      </c>
      <c r="C153" s="1">
        <v>276</v>
      </c>
      <c r="D153" s="1">
        <f t="shared" si="10"/>
        <v>175.04798464491364</v>
      </c>
      <c r="E153" s="1">
        <f t="shared" si="11"/>
        <v>60.65693430656934</v>
      </c>
      <c r="F153" s="1">
        <f t="shared" si="12"/>
        <v>60.43795620437956</v>
      </c>
      <c r="G153" s="1">
        <f t="shared" si="13"/>
        <v>60.547247264423639</v>
      </c>
      <c r="H153" s="1">
        <f t="shared" si="14"/>
        <v>60.65693430656934</v>
      </c>
    </row>
    <row r="154" spans="1:8" x14ac:dyDescent="0.3">
      <c r="A154" s="1">
        <v>153</v>
      </c>
      <c r="B154" s="1">
        <v>276</v>
      </c>
      <c r="C154" s="1">
        <v>276</v>
      </c>
      <c r="D154" s="1">
        <f t="shared" si="10"/>
        <v>176.19961612284069</v>
      </c>
      <c r="E154" s="1">
        <f t="shared" si="11"/>
        <v>60.43795620437956</v>
      </c>
      <c r="F154" s="1">
        <f t="shared" si="12"/>
        <v>60.43795620437956</v>
      </c>
      <c r="G154" s="1">
        <f t="shared" si="13"/>
        <v>60.437956204379553</v>
      </c>
      <c r="H154" s="1">
        <f t="shared" si="14"/>
        <v>60.43795620437956</v>
      </c>
    </row>
    <row r="155" spans="1:8" x14ac:dyDescent="0.3">
      <c r="A155" s="1">
        <v>154</v>
      </c>
      <c r="B155" s="1">
        <v>276</v>
      </c>
      <c r="C155" s="1">
        <v>276</v>
      </c>
      <c r="D155" s="1">
        <f t="shared" si="10"/>
        <v>177.35124760076775</v>
      </c>
      <c r="E155" s="1">
        <f t="shared" si="11"/>
        <v>60.43795620437956</v>
      </c>
      <c r="F155" s="1">
        <f t="shared" si="12"/>
        <v>60.43795620437956</v>
      </c>
      <c r="G155" s="1">
        <f t="shared" si="13"/>
        <v>60.437956204379553</v>
      </c>
      <c r="H155" s="1">
        <f t="shared" si="14"/>
        <v>60.43795620437956</v>
      </c>
    </row>
    <row r="156" spans="1:8" x14ac:dyDescent="0.3">
      <c r="A156" s="1">
        <v>155</v>
      </c>
      <c r="B156" s="1">
        <v>277</v>
      </c>
      <c r="C156" s="1">
        <v>266</v>
      </c>
      <c r="D156" s="1">
        <f t="shared" si="10"/>
        <v>178.5028790786948</v>
      </c>
      <c r="E156" s="1">
        <f t="shared" si="11"/>
        <v>60.65693430656934</v>
      </c>
      <c r="F156" s="1">
        <f t="shared" si="12"/>
        <v>58.248175182481752</v>
      </c>
      <c r="G156" s="1">
        <f t="shared" si="13"/>
        <v>59.428156631850619</v>
      </c>
      <c r="H156" s="1">
        <f t="shared" si="14"/>
        <v>60.65693430656934</v>
      </c>
    </row>
    <row r="157" spans="1:8" x14ac:dyDescent="0.3">
      <c r="A157" s="1">
        <v>156</v>
      </c>
      <c r="B157" s="1">
        <v>267</v>
      </c>
      <c r="C157" s="1">
        <v>266</v>
      </c>
      <c r="D157" s="1">
        <f t="shared" si="10"/>
        <v>179.65451055662189</v>
      </c>
      <c r="E157" s="1">
        <f t="shared" si="11"/>
        <v>58.467153284671532</v>
      </c>
      <c r="F157" s="1">
        <f t="shared" si="12"/>
        <v>58.248175182481752</v>
      </c>
      <c r="G157" s="1">
        <f t="shared" si="13"/>
        <v>58.357458813218109</v>
      </c>
      <c r="H157" s="1">
        <f t="shared" si="14"/>
        <v>58.467153284671532</v>
      </c>
    </row>
    <row r="158" spans="1:8" x14ac:dyDescent="0.3">
      <c r="A158" s="1">
        <v>157</v>
      </c>
      <c r="B158" s="1">
        <v>268</v>
      </c>
      <c r="C158" s="1">
        <v>266</v>
      </c>
      <c r="D158" s="1">
        <f t="shared" si="10"/>
        <v>180.80614203454894</v>
      </c>
      <c r="E158" s="1">
        <f t="shared" si="11"/>
        <v>58.686131386861312</v>
      </c>
      <c r="F158" s="1">
        <f t="shared" si="12"/>
        <v>58.248175182481752</v>
      </c>
      <c r="G158" s="1">
        <f t="shared" si="13"/>
        <v>58.4663331419667</v>
      </c>
      <c r="H158" s="1">
        <f t="shared" si="14"/>
        <v>58.686131386861312</v>
      </c>
    </row>
    <row r="159" spans="1:8" x14ac:dyDescent="0.3">
      <c r="A159" s="1">
        <v>158</v>
      </c>
      <c r="B159" s="1">
        <v>268</v>
      </c>
      <c r="C159" s="1">
        <v>266</v>
      </c>
      <c r="D159" s="1">
        <f t="shared" si="10"/>
        <v>181.957773512476</v>
      </c>
      <c r="E159" s="1">
        <f t="shared" si="11"/>
        <v>58.686131386861312</v>
      </c>
      <c r="F159" s="1">
        <f t="shared" si="12"/>
        <v>58.248175182481752</v>
      </c>
      <c r="G159" s="1">
        <f t="shared" si="13"/>
        <v>58.4663331419667</v>
      </c>
      <c r="H159" s="1">
        <f t="shared" si="14"/>
        <v>58.686131386861312</v>
      </c>
    </row>
    <row r="160" spans="1:8" x14ac:dyDescent="0.3">
      <c r="A160" s="1">
        <v>159</v>
      </c>
      <c r="B160" s="1">
        <v>267</v>
      </c>
      <c r="C160" s="1">
        <v>257</v>
      </c>
      <c r="D160" s="1">
        <f t="shared" si="10"/>
        <v>183.10940499040308</v>
      </c>
      <c r="E160" s="1">
        <f t="shared" si="11"/>
        <v>58.467153284671532</v>
      </c>
      <c r="F160" s="1">
        <f t="shared" si="12"/>
        <v>56.277372262773724</v>
      </c>
      <c r="G160" s="1">
        <f t="shared" si="13"/>
        <v>57.351367916643447</v>
      </c>
      <c r="H160" s="1">
        <f t="shared" si="14"/>
        <v>58.467153284671532</v>
      </c>
    </row>
    <row r="161" spans="1:8" x14ac:dyDescent="0.3">
      <c r="A161" s="1">
        <v>160</v>
      </c>
      <c r="B161" s="1">
        <v>272</v>
      </c>
      <c r="C161" s="1">
        <v>261</v>
      </c>
      <c r="D161" s="1">
        <f t="shared" si="10"/>
        <v>184.26103646833013</v>
      </c>
      <c r="E161" s="1">
        <f t="shared" si="11"/>
        <v>59.56204379562044</v>
      </c>
      <c r="F161" s="1">
        <f t="shared" si="12"/>
        <v>57.153284671532845</v>
      </c>
      <c r="G161" s="1">
        <f t="shared" si="13"/>
        <v>58.332808370194876</v>
      </c>
      <c r="H161" s="1">
        <f t="shared" si="14"/>
        <v>59.56204379562044</v>
      </c>
    </row>
    <row r="162" spans="1:8" x14ac:dyDescent="0.3">
      <c r="A162" s="1">
        <v>161</v>
      </c>
      <c r="B162" s="1">
        <v>273</v>
      </c>
      <c r="C162" s="1">
        <v>270</v>
      </c>
      <c r="D162" s="1">
        <f t="shared" si="10"/>
        <v>185.41266794625719</v>
      </c>
      <c r="E162" s="1">
        <f t="shared" si="11"/>
        <v>59.78102189781022</v>
      </c>
      <c r="F162" s="1">
        <f t="shared" si="12"/>
        <v>59.124087591240873</v>
      </c>
      <c r="G162" s="1">
        <f t="shared" si="13"/>
        <v>59.450740008872046</v>
      </c>
      <c r="H162" s="1">
        <f t="shared" si="14"/>
        <v>59.78102189781022</v>
      </c>
    </row>
    <row r="163" spans="1:8" x14ac:dyDescent="0.3">
      <c r="A163" s="1">
        <v>162</v>
      </c>
      <c r="B163" s="1">
        <v>272</v>
      </c>
      <c r="C163" s="1">
        <v>271</v>
      </c>
      <c r="D163" s="1">
        <f t="shared" si="10"/>
        <v>186.56429942418427</v>
      </c>
      <c r="E163" s="1">
        <f t="shared" si="11"/>
        <v>59.56204379562044</v>
      </c>
      <c r="F163" s="1">
        <f t="shared" si="12"/>
        <v>59.34306569343066</v>
      </c>
      <c r="G163" s="1">
        <f t="shared" si="13"/>
        <v>59.452353107230714</v>
      </c>
      <c r="H163" s="1">
        <f t="shared" si="14"/>
        <v>59.56204379562044</v>
      </c>
    </row>
    <row r="164" spans="1:8" x14ac:dyDescent="0.3">
      <c r="A164" s="1">
        <v>163</v>
      </c>
      <c r="B164" s="1">
        <v>272</v>
      </c>
      <c r="C164" s="1">
        <v>271</v>
      </c>
      <c r="D164" s="1">
        <f t="shared" si="10"/>
        <v>187.71593090211132</v>
      </c>
      <c r="E164" s="1">
        <f t="shared" si="11"/>
        <v>59.56204379562044</v>
      </c>
      <c r="F164" s="1">
        <f t="shared" si="12"/>
        <v>59.34306569343066</v>
      </c>
      <c r="G164" s="1">
        <f t="shared" si="13"/>
        <v>59.452353107230714</v>
      </c>
      <c r="H164" s="1">
        <f t="shared" si="14"/>
        <v>59.56204379562044</v>
      </c>
    </row>
    <row r="165" spans="1:8" x14ac:dyDescent="0.3">
      <c r="A165" s="1">
        <v>164</v>
      </c>
      <c r="B165" s="1">
        <v>272</v>
      </c>
      <c r="C165" s="1">
        <v>261</v>
      </c>
      <c r="D165" s="1">
        <f t="shared" si="10"/>
        <v>188.86756238003838</v>
      </c>
      <c r="E165" s="1">
        <f t="shared" si="11"/>
        <v>59.56204379562044</v>
      </c>
      <c r="F165" s="1">
        <f t="shared" si="12"/>
        <v>57.153284671532845</v>
      </c>
      <c r="G165" s="1">
        <f t="shared" si="13"/>
        <v>58.332808370194876</v>
      </c>
      <c r="H165" s="1">
        <f t="shared" si="14"/>
        <v>59.56204379562044</v>
      </c>
    </row>
    <row r="166" spans="1:8" x14ac:dyDescent="0.3">
      <c r="A166" s="1">
        <v>165</v>
      </c>
      <c r="B166" s="1">
        <v>267</v>
      </c>
      <c r="C166" s="1">
        <v>262</v>
      </c>
      <c r="D166" s="1">
        <f t="shared" si="10"/>
        <v>190.01919385796546</v>
      </c>
      <c r="E166" s="1">
        <f t="shared" si="11"/>
        <v>58.467153284671532</v>
      </c>
      <c r="F166" s="1">
        <f t="shared" si="12"/>
        <v>57.372262773722625</v>
      </c>
      <c r="G166" s="1">
        <f t="shared" si="13"/>
        <v>57.914533688408092</v>
      </c>
      <c r="H166" s="1">
        <f t="shared" si="14"/>
        <v>58.467153284671532</v>
      </c>
    </row>
    <row r="167" spans="1:8" x14ac:dyDescent="0.3">
      <c r="A167" s="1">
        <v>166</v>
      </c>
      <c r="B167" s="1">
        <v>277</v>
      </c>
      <c r="C167" s="1">
        <v>232</v>
      </c>
      <c r="D167" s="1">
        <f t="shared" si="10"/>
        <v>191.17082533589252</v>
      </c>
      <c r="E167" s="1">
        <f t="shared" si="11"/>
        <v>60.65693430656934</v>
      </c>
      <c r="F167" s="1">
        <f t="shared" si="12"/>
        <v>50.802919708029194</v>
      </c>
      <c r="G167" s="1">
        <f t="shared" si="13"/>
        <v>55.294336971018019</v>
      </c>
      <c r="H167" s="1">
        <f t="shared" si="14"/>
        <v>60.65693430656934</v>
      </c>
    </row>
    <row r="168" spans="1:8" x14ac:dyDescent="0.3">
      <c r="A168" s="1">
        <v>167</v>
      </c>
      <c r="B168" s="1">
        <v>276</v>
      </c>
      <c r="C168" s="1">
        <v>272</v>
      </c>
      <c r="D168" s="1">
        <f t="shared" si="10"/>
        <v>192.32245681381957</v>
      </c>
      <c r="E168" s="1">
        <f t="shared" si="11"/>
        <v>60.43795620437956</v>
      </c>
      <c r="F168" s="1">
        <f t="shared" si="12"/>
        <v>59.56204379562044</v>
      </c>
      <c r="G168" s="1">
        <f t="shared" si="13"/>
        <v>59.996803239384086</v>
      </c>
      <c r="H168" s="1">
        <f t="shared" si="14"/>
        <v>60.43795620437956</v>
      </c>
    </row>
    <row r="169" spans="1:8" x14ac:dyDescent="0.3">
      <c r="A169" s="1">
        <v>168</v>
      </c>
      <c r="B169" s="1">
        <v>273</v>
      </c>
      <c r="C169" s="1">
        <v>267</v>
      </c>
      <c r="D169" s="1">
        <f t="shared" si="10"/>
        <v>193.47408829174665</v>
      </c>
      <c r="E169" s="1">
        <f t="shared" si="11"/>
        <v>59.78102189781022</v>
      </c>
      <c r="F169" s="1">
        <f t="shared" si="12"/>
        <v>58.467153284671532</v>
      </c>
      <c r="G169" s="1">
        <f t="shared" si="13"/>
        <v>59.116788321167881</v>
      </c>
      <c r="H169" s="1">
        <f t="shared" si="14"/>
        <v>59.78102189781022</v>
      </c>
    </row>
    <row r="170" spans="1:8" x14ac:dyDescent="0.3">
      <c r="A170" s="1">
        <v>169</v>
      </c>
      <c r="B170" s="1">
        <v>269</v>
      </c>
      <c r="C170" s="1">
        <v>267</v>
      </c>
      <c r="D170" s="1">
        <f t="shared" si="10"/>
        <v>194.62571976967371</v>
      </c>
      <c r="E170" s="1">
        <f t="shared" si="11"/>
        <v>58.905109489051092</v>
      </c>
      <c r="F170" s="1">
        <f t="shared" si="12"/>
        <v>58.467153284671532</v>
      </c>
      <c r="G170" s="1">
        <f t="shared" si="13"/>
        <v>58.685314304390452</v>
      </c>
      <c r="H170" s="1">
        <f t="shared" si="14"/>
        <v>58.905109489051092</v>
      </c>
    </row>
    <row r="171" spans="1:8" x14ac:dyDescent="0.3">
      <c r="A171" s="1">
        <v>170</v>
      </c>
      <c r="B171" s="1">
        <v>268</v>
      </c>
      <c r="C171" s="1">
        <v>267</v>
      </c>
      <c r="D171" s="1">
        <f t="shared" si="10"/>
        <v>195.77735124760076</v>
      </c>
      <c r="E171" s="1">
        <f t="shared" si="11"/>
        <v>58.686131386861312</v>
      </c>
      <c r="F171" s="1">
        <f t="shared" si="12"/>
        <v>58.467153284671532</v>
      </c>
      <c r="G171" s="1">
        <f t="shared" si="13"/>
        <v>58.576437683334468</v>
      </c>
      <c r="H171" s="1">
        <f t="shared" si="14"/>
        <v>58.686131386861312</v>
      </c>
    </row>
    <row r="172" spans="1:8" x14ac:dyDescent="0.3">
      <c r="A172" s="1">
        <v>171</v>
      </c>
      <c r="B172" s="1">
        <v>268</v>
      </c>
      <c r="C172" s="1">
        <v>258</v>
      </c>
      <c r="D172" s="1">
        <f t="shared" si="10"/>
        <v>196.92898272552782</v>
      </c>
      <c r="E172" s="1">
        <f t="shared" si="11"/>
        <v>58.686131386861312</v>
      </c>
      <c r="F172" s="1">
        <f t="shared" si="12"/>
        <v>56.496350364963504</v>
      </c>
      <c r="G172" s="1">
        <f t="shared" si="13"/>
        <v>57.570425466959009</v>
      </c>
      <c r="H172" s="1">
        <f t="shared" si="14"/>
        <v>58.686131386861312</v>
      </c>
    </row>
    <row r="173" spans="1:8" x14ac:dyDescent="0.3">
      <c r="A173" s="1">
        <v>172</v>
      </c>
      <c r="B173" s="1">
        <v>277</v>
      </c>
      <c r="C173" s="1">
        <v>263</v>
      </c>
      <c r="D173" s="1">
        <f t="shared" si="10"/>
        <v>198.0806142034549</v>
      </c>
      <c r="E173" s="1">
        <f t="shared" si="11"/>
        <v>60.65693430656934</v>
      </c>
      <c r="F173" s="1">
        <f t="shared" si="12"/>
        <v>57.591240875912412</v>
      </c>
      <c r="G173" s="1">
        <f t="shared" si="13"/>
        <v>59.084347120843468</v>
      </c>
      <c r="H173" s="1">
        <f t="shared" si="14"/>
        <v>60.65693430656934</v>
      </c>
    </row>
    <row r="174" spans="1:8" x14ac:dyDescent="0.3">
      <c r="A174" s="1">
        <v>173</v>
      </c>
      <c r="B174" s="1">
        <v>278</v>
      </c>
      <c r="C174" s="1">
        <v>268</v>
      </c>
      <c r="D174" s="1">
        <f t="shared" si="10"/>
        <v>199.23224568138195</v>
      </c>
      <c r="E174" s="1">
        <f t="shared" si="11"/>
        <v>60.875912408759127</v>
      </c>
      <c r="F174" s="1">
        <f t="shared" si="12"/>
        <v>58.686131386861312</v>
      </c>
      <c r="G174" s="1">
        <f t="shared" si="13"/>
        <v>59.760968958049254</v>
      </c>
      <c r="H174" s="1">
        <f t="shared" si="14"/>
        <v>60.875912408759127</v>
      </c>
    </row>
    <row r="175" spans="1:8" x14ac:dyDescent="0.3">
      <c r="A175" s="1">
        <v>174</v>
      </c>
      <c r="B175" s="1">
        <v>278</v>
      </c>
      <c r="C175" s="1">
        <v>267</v>
      </c>
      <c r="D175" s="1">
        <f t="shared" si="10"/>
        <v>200.38387715930901</v>
      </c>
      <c r="E175" s="1">
        <f t="shared" si="11"/>
        <v>60.875912408759127</v>
      </c>
      <c r="F175" s="1">
        <f t="shared" si="12"/>
        <v>58.467153284671532</v>
      </c>
      <c r="G175" s="1">
        <f t="shared" si="13"/>
        <v>59.647224268398844</v>
      </c>
      <c r="H175" s="1">
        <f t="shared" si="14"/>
        <v>60.875912408759127</v>
      </c>
    </row>
    <row r="176" spans="1:8" x14ac:dyDescent="0.3">
      <c r="A176" s="1">
        <v>175</v>
      </c>
      <c r="B176" s="1">
        <v>269</v>
      </c>
      <c r="C176" s="1">
        <v>267</v>
      </c>
      <c r="D176" s="1">
        <f t="shared" si="10"/>
        <v>201.53550863723609</v>
      </c>
      <c r="E176" s="1">
        <f t="shared" si="11"/>
        <v>58.905109489051092</v>
      </c>
      <c r="F176" s="1">
        <f t="shared" si="12"/>
        <v>58.467153284671532</v>
      </c>
      <c r="G176" s="1">
        <f t="shared" si="13"/>
        <v>58.685314304390452</v>
      </c>
      <c r="H176" s="1">
        <f t="shared" si="14"/>
        <v>58.905109489051092</v>
      </c>
    </row>
    <row r="177" spans="1:8" x14ac:dyDescent="0.3">
      <c r="A177" s="1">
        <v>176</v>
      </c>
      <c r="B177" s="1">
        <v>268</v>
      </c>
      <c r="C177" s="1">
        <v>267</v>
      </c>
      <c r="D177" s="1">
        <f t="shared" si="10"/>
        <v>202.68714011516315</v>
      </c>
      <c r="E177" s="1">
        <f t="shared" si="11"/>
        <v>58.686131386861312</v>
      </c>
      <c r="F177" s="1">
        <f t="shared" si="12"/>
        <v>58.467153284671532</v>
      </c>
      <c r="G177" s="1">
        <f t="shared" si="13"/>
        <v>58.576437683334468</v>
      </c>
      <c r="H177" s="1">
        <f t="shared" si="14"/>
        <v>58.686131386861312</v>
      </c>
    </row>
    <row r="178" spans="1:8" x14ac:dyDescent="0.3">
      <c r="A178" s="1">
        <v>177</v>
      </c>
      <c r="B178" s="1">
        <v>268</v>
      </c>
      <c r="C178" s="1">
        <v>268</v>
      </c>
      <c r="D178" s="1">
        <f t="shared" si="10"/>
        <v>203.8387715930902</v>
      </c>
      <c r="E178" s="1">
        <f t="shared" si="11"/>
        <v>58.686131386861312</v>
      </c>
      <c r="F178" s="1">
        <f t="shared" si="12"/>
        <v>58.686131386861312</v>
      </c>
      <c r="G178" s="1">
        <f t="shared" si="13"/>
        <v>58.686131386861312</v>
      </c>
      <c r="H178" s="1">
        <f t="shared" si="14"/>
        <v>58.686131386861312</v>
      </c>
    </row>
    <row r="179" spans="1:8" x14ac:dyDescent="0.3">
      <c r="A179" s="1">
        <v>178</v>
      </c>
      <c r="B179" s="1">
        <v>268</v>
      </c>
      <c r="C179" s="1">
        <v>268</v>
      </c>
      <c r="D179" s="1">
        <f t="shared" si="10"/>
        <v>204.99040307101728</v>
      </c>
      <c r="E179" s="1">
        <f t="shared" si="11"/>
        <v>58.686131386861312</v>
      </c>
      <c r="F179" s="1">
        <f t="shared" si="12"/>
        <v>58.686131386861312</v>
      </c>
      <c r="G179" s="1">
        <f t="shared" si="13"/>
        <v>58.686131386861312</v>
      </c>
      <c r="H179" s="1">
        <f t="shared" si="14"/>
        <v>58.686131386861312</v>
      </c>
    </row>
    <row r="180" spans="1:8" x14ac:dyDescent="0.3">
      <c r="A180" s="1">
        <v>179</v>
      </c>
      <c r="B180" s="1">
        <v>305</v>
      </c>
      <c r="C180" s="1">
        <v>269</v>
      </c>
      <c r="D180" s="1">
        <f t="shared" si="10"/>
        <v>206.14203454894434</v>
      </c>
      <c r="E180" s="1">
        <f t="shared" si="11"/>
        <v>66.788321167883211</v>
      </c>
      <c r="F180" s="1">
        <f t="shared" si="12"/>
        <v>58.905109489051092</v>
      </c>
      <c r="G180" s="1">
        <f t="shared" si="13"/>
        <v>62.599506599862664</v>
      </c>
      <c r="H180" s="1">
        <f t="shared" si="14"/>
        <v>66.788321167883211</v>
      </c>
    </row>
    <row r="181" spans="1:8" x14ac:dyDescent="0.3">
      <c r="A181" s="1">
        <v>180</v>
      </c>
      <c r="B181" s="1">
        <v>291</v>
      </c>
      <c r="C181" s="1">
        <v>270</v>
      </c>
      <c r="D181" s="1">
        <f t="shared" si="10"/>
        <v>207.29366602687139</v>
      </c>
      <c r="E181" s="1">
        <f t="shared" si="11"/>
        <v>63.722627737226276</v>
      </c>
      <c r="F181" s="1">
        <f t="shared" si="12"/>
        <v>59.124087591240873</v>
      </c>
      <c r="G181" s="1">
        <f t="shared" si="13"/>
        <v>61.337288731019939</v>
      </c>
      <c r="H181" s="1">
        <f t="shared" si="14"/>
        <v>63.722627737226276</v>
      </c>
    </row>
    <row r="182" spans="1:8" x14ac:dyDescent="0.3">
      <c r="A182" s="1">
        <v>181</v>
      </c>
      <c r="B182" s="1">
        <v>273</v>
      </c>
      <c r="C182" s="1">
        <v>272</v>
      </c>
      <c r="D182" s="1">
        <f t="shared" si="10"/>
        <v>208.44529750479848</v>
      </c>
      <c r="E182" s="1">
        <f t="shared" si="11"/>
        <v>59.78102189781022</v>
      </c>
      <c r="F182" s="1">
        <f t="shared" si="12"/>
        <v>59.56204379562044</v>
      </c>
      <c r="G182" s="1">
        <f t="shared" si="13"/>
        <v>59.671331949373865</v>
      </c>
      <c r="H182" s="1">
        <f t="shared" si="14"/>
        <v>59.78102189781022</v>
      </c>
    </row>
    <row r="183" spans="1:8" x14ac:dyDescent="0.3">
      <c r="A183" s="1">
        <v>182</v>
      </c>
      <c r="B183" s="1">
        <v>273</v>
      </c>
      <c r="C183" s="1">
        <v>272</v>
      </c>
      <c r="D183" s="1">
        <f t="shared" si="10"/>
        <v>209.59692898272553</v>
      </c>
      <c r="E183" s="1">
        <f t="shared" si="11"/>
        <v>59.78102189781022</v>
      </c>
      <c r="F183" s="1">
        <f t="shared" si="12"/>
        <v>59.56204379562044</v>
      </c>
      <c r="G183" s="1">
        <f t="shared" si="13"/>
        <v>59.671331949373865</v>
      </c>
      <c r="H183" s="1">
        <f t="shared" si="14"/>
        <v>59.78102189781022</v>
      </c>
    </row>
    <row r="184" spans="1:8" x14ac:dyDescent="0.3">
      <c r="A184" s="1">
        <v>183</v>
      </c>
      <c r="B184" s="1">
        <v>273</v>
      </c>
      <c r="C184" s="1">
        <v>272</v>
      </c>
      <c r="D184" s="1">
        <f t="shared" si="10"/>
        <v>210.74856046065258</v>
      </c>
      <c r="E184" s="1">
        <f t="shared" si="11"/>
        <v>59.78102189781022</v>
      </c>
      <c r="F184" s="1">
        <f t="shared" si="12"/>
        <v>59.56204379562044</v>
      </c>
      <c r="G184" s="1">
        <f t="shared" si="13"/>
        <v>59.671331949373865</v>
      </c>
      <c r="H184" s="1">
        <f t="shared" si="14"/>
        <v>59.78102189781022</v>
      </c>
    </row>
    <row r="185" spans="1:8" x14ac:dyDescent="0.3">
      <c r="A185" s="1">
        <v>184</v>
      </c>
      <c r="B185" s="1">
        <v>282</v>
      </c>
      <c r="C185" s="1">
        <v>272</v>
      </c>
      <c r="D185" s="1">
        <f t="shared" si="10"/>
        <v>211.90019193857967</v>
      </c>
      <c r="E185" s="1">
        <f t="shared" si="11"/>
        <v>61.751824817518248</v>
      </c>
      <c r="F185" s="1">
        <f t="shared" si="12"/>
        <v>59.56204379562044</v>
      </c>
      <c r="G185" s="1">
        <f t="shared" si="13"/>
        <v>60.637170939945712</v>
      </c>
      <c r="H185" s="1">
        <f t="shared" si="14"/>
        <v>61.751824817518248</v>
      </c>
    </row>
    <row r="186" spans="1:8" x14ac:dyDescent="0.3">
      <c r="A186" s="1">
        <v>185</v>
      </c>
      <c r="B186" s="1">
        <v>273</v>
      </c>
      <c r="C186" s="1">
        <v>271</v>
      </c>
      <c r="D186" s="1">
        <f t="shared" si="10"/>
        <v>213.05182341650672</v>
      </c>
      <c r="E186" s="1">
        <f t="shared" si="11"/>
        <v>59.78102189781022</v>
      </c>
      <c r="F186" s="1">
        <f t="shared" si="12"/>
        <v>59.34306569343066</v>
      </c>
      <c r="G186" s="1">
        <f t="shared" si="13"/>
        <v>59.561238729068265</v>
      </c>
      <c r="H186" s="1">
        <f t="shared" si="14"/>
        <v>59.78102189781022</v>
      </c>
    </row>
    <row r="187" spans="1:8" x14ac:dyDescent="0.3">
      <c r="A187" s="1">
        <v>186</v>
      </c>
      <c r="B187" s="1">
        <v>273</v>
      </c>
      <c r="C187" s="1">
        <v>271</v>
      </c>
      <c r="D187" s="1">
        <f t="shared" si="10"/>
        <v>214.20345489443378</v>
      </c>
      <c r="E187" s="1">
        <f t="shared" si="11"/>
        <v>59.78102189781022</v>
      </c>
      <c r="F187" s="1">
        <f t="shared" si="12"/>
        <v>59.34306569343066</v>
      </c>
      <c r="G187" s="1">
        <f t="shared" si="13"/>
        <v>59.561238729068265</v>
      </c>
      <c r="H187" s="1">
        <f t="shared" si="14"/>
        <v>59.78102189781022</v>
      </c>
    </row>
    <row r="188" spans="1:8" x14ac:dyDescent="0.3">
      <c r="A188" s="1">
        <v>187</v>
      </c>
      <c r="B188" s="1">
        <v>273</v>
      </c>
      <c r="C188" s="1">
        <v>271</v>
      </c>
      <c r="D188" s="1">
        <f t="shared" si="10"/>
        <v>215.35508637236086</v>
      </c>
      <c r="E188" s="1">
        <f t="shared" si="11"/>
        <v>59.78102189781022</v>
      </c>
      <c r="F188" s="1">
        <f t="shared" si="12"/>
        <v>59.34306569343066</v>
      </c>
      <c r="G188" s="1">
        <f t="shared" si="13"/>
        <v>59.561238729068265</v>
      </c>
      <c r="H188" s="1">
        <f t="shared" si="14"/>
        <v>59.78102189781022</v>
      </c>
    </row>
    <row r="189" spans="1:8" x14ac:dyDescent="0.3">
      <c r="A189" s="1">
        <v>188</v>
      </c>
      <c r="B189" s="1">
        <v>273</v>
      </c>
      <c r="C189" s="1">
        <v>272</v>
      </c>
      <c r="D189" s="1">
        <f t="shared" si="10"/>
        <v>216.50671785028791</v>
      </c>
      <c r="E189" s="1">
        <f t="shared" si="11"/>
        <v>59.78102189781022</v>
      </c>
      <c r="F189" s="1">
        <f t="shared" si="12"/>
        <v>59.56204379562044</v>
      </c>
      <c r="G189" s="1">
        <f t="shared" si="13"/>
        <v>59.671331949373865</v>
      </c>
      <c r="H189" s="1">
        <f t="shared" si="14"/>
        <v>59.78102189781022</v>
      </c>
    </row>
    <row r="190" spans="1:8" x14ac:dyDescent="0.3">
      <c r="A190" s="1">
        <v>189</v>
      </c>
      <c r="B190" s="1">
        <v>273</v>
      </c>
      <c r="C190" s="1">
        <v>272</v>
      </c>
      <c r="D190" s="1">
        <f t="shared" si="10"/>
        <v>217.65834932821497</v>
      </c>
      <c r="E190" s="1">
        <f t="shared" si="11"/>
        <v>59.78102189781022</v>
      </c>
      <c r="F190" s="1">
        <f t="shared" si="12"/>
        <v>59.56204379562044</v>
      </c>
      <c r="G190" s="1">
        <f t="shared" si="13"/>
        <v>59.671331949373865</v>
      </c>
      <c r="H190" s="1">
        <f t="shared" si="14"/>
        <v>59.78102189781022</v>
      </c>
    </row>
    <row r="191" spans="1:8" x14ac:dyDescent="0.3">
      <c r="A191" s="1">
        <v>190</v>
      </c>
      <c r="B191" s="1">
        <v>274</v>
      </c>
      <c r="C191" s="1">
        <v>272</v>
      </c>
      <c r="D191" s="1">
        <f t="shared" si="10"/>
        <v>218.80998080614202</v>
      </c>
      <c r="E191" s="1">
        <f t="shared" si="11"/>
        <v>60</v>
      </c>
      <c r="F191" s="1">
        <f t="shared" si="12"/>
        <v>59.56204379562044</v>
      </c>
      <c r="G191" s="1">
        <f t="shared" si="13"/>
        <v>59.780219780219788</v>
      </c>
      <c r="H191" s="1">
        <f t="shared" si="14"/>
        <v>60</v>
      </c>
    </row>
    <row r="192" spans="1:8" x14ac:dyDescent="0.3">
      <c r="A192" s="1">
        <v>191</v>
      </c>
      <c r="B192" s="1">
        <v>273</v>
      </c>
      <c r="C192" s="1">
        <v>272</v>
      </c>
      <c r="D192" s="1">
        <f t="shared" si="10"/>
        <v>219.9616122840691</v>
      </c>
      <c r="E192" s="1">
        <f t="shared" si="11"/>
        <v>59.78102189781022</v>
      </c>
      <c r="F192" s="1">
        <f t="shared" si="12"/>
        <v>59.56204379562044</v>
      </c>
      <c r="G192" s="1">
        <f t="shared" si="13"/>
        <v>59.671331949373865</v>
      </c>
      <c r="H192" s="1">
        <f t="shared" si="14"/>
        <v>59.78102189781022</v>
      </c>
    </row>
    <row r="193" spans="1:8" x14ac:dyDescent="0.3">
      <c r="A193" s="1">
        <v>192</v>
      </c>
      <c r="B193" s="1">
        <v>273</v>
      </c>
      <c r="C193" s="1">
        <v>272</v>
      </c>
      <c r="D193" s="1">
        <f t="shared" si="10"/>
        <v>221.11324376199616</v>
      </c>
      <c r="E193" s="1">
        <f t="shared" si="11"/>
        <v>59.78102189781022</v>
      </c>
      <c r="F193" s="1">
        <f t="shared" si="12"/>
        <v>59.56204379562044</v>
      </c>
      <c r="G193" s="1">
        <f t="shared" si="13"/>
        <v>59.671331949373865</v>
      </c>
      <c r="H193" s="1">
        <f t="shared" si="14"/>
        <v>59.78102189781022</v>
      </c>
    </row>
    <row r="194" spans="1:8" x14ac:dyDescent="0.3">
      <c r="A194" s="1">
        <v>193</v>
      </c>
      <c r="B194" s="1">
        <v>273</v>
      </c>
      <c r="C194" s="1">
        <v>272</v>
      </c>
      <c r="D194" s="1">
        <f t="shared" si="10"/>
        <v>222.26487523992321</v>
      </c>
      <c r="E194" s="1">
        <f t="shared" si="11"/>
        <v>59.78102189781022</v>
      </c>
      <c r="F194" s="1">
        <f t="shared" si="12"/>
        <v>59.56204379562044</v>
      </c>
      <c r="G194" s="1">
        <f t="shared" si="13"/>
        <v>59.671331949373865</v>
      </c>
      <c r="H194" s="1">
        <f t="shared" si="14"/>
        <v>59.78102189781022</v>
      </c>
    </row>
    <row r="195" spans="1:8" x14ac:dyDescent="0.3">
      <c r="A195" s="1">
        <v>194</v>
      </c>
      <c r="B195" s="1">
        <v>273</v>
      </c>
      <c r="C195" s="1">
        <v>271</v>
      </c>
      <c r="D195" s="1">
        <f t="shared" ref="D195:D258" si="15">A195*600/521</f>
        <v>223.4165067178503</v>
      </c>
      <c r="E195" s="1">
        <f t="shared" ref="E195:E258" si="16">B195*90/411</f>
        <v>59.78102189781022</v>
      </c>
      <c r="F195" s="1">
        <f t="shared" ref="F195:F258" si="17">C195*90/411</f>
        <v>59.34306569343066</v>
      </c>
      <c r="G195" s="1">
        <f t="shared" ref="G195:G258" si="18">IF(F195&gt;40,D$2/(D$2/2/E195+D$2/2/F195),E195)</f>
        <v>59.561238729068265</v>
      </c>
      <c r="H195" s="1">
        <f t="shared" ref="H195:H258" si="19">E195</f>
        <v>59.78102189781022</v>
      </c>
    </row>
    <row r="196" spans="1:8" x14ac:dyDescent="0.3">
      <c r="A196" s="1">
        <v>195</v>
      </c>
      <c r="B196" s="1">
        <v>301</v>
      </c>
      <c r="C196" s="1">
        <v>263</v>
      </c>
      <c r="D196" s="1">
        <f t="shared" si="15"/>
        <v>224.56813819577735</v>
      </c>
      <c r="E196" s="1">
        <f t="shared" si="16"/>
        <v>65.912408759124091</v>
      </c>
      <c r="F196" s="1">
        <f t="shared" si="17"/>
        <v>57.591240875912412</v>
      </c>
      <c r="G196" s="1">
        <f t="shared" si="18"/>
        <v>61.471501785991613</v>
      </c>
      <c r="H196" s="1">
        <f t="shared" si="19"/>
        <v>65.912408759124091</v>
      </c>
    </row>
    <row r="197" spans="1:8" x14ac:dyDescent="0.3">
      <c r="A197" s="1">
        <v>196</v>
      </c>
      <c r="B197" s="1">
        <v>315</v>
      </c>
      <c r="C197" s="1">
        <v>262</v>
      </c>
      <c r="D197" s="1">
        <f t="shared" si="15"/>
        <v>225.71976967370441</v>
      </c>
      <c r="E197" s="1">
        <f t="shared" si="16"/>
        <v>68.978102189781026</v>
      </c>
      <c r="F197" s="1">
        <f t="shared" si="17"/>
        <v>57.372262773722625</v>
      </c>
      <c r="G197" s="1">
        <f t="shared" si="18"/>
        <v>62.642158661083634</v>
      </c>
      <c r="H197" s="1">
        <f t="shared" si="19"/>
        <v>68.978102189781026</v>
      </c>
    </row>
    <row r="198" spans="1:8" x14ac:dyDescent="0.3">
      <c r="A198" s="1">
        <v>197</v>
      </c>
      <c r="B198" s="1">
        <v>311</v>
      </c>
      <c r="C198" s="1">
        <v>258</v>
      </c>
      <c r="D198" s="1">
        <f t="shared" si="15"/>
        <v>226.87140115163149</v>
      </c>
      <c r="E198" s="1">
        <f t="shared" si="16"/>
        <v>68.102189781021892</v>
      </c>
      <c r="F198" s="1">
        <f t="shared" si="17"/>
        <v>56.496350364963504</v>
      </c>
      <c r="G198" s="1">
        <f t="shared" si="18"/>
        <v>61.758752068554131</v>
      </c>
      <c r="H198" s="1">
        <f t="shared" si="19"/>
        <v>68.102189781021892</v>
      </c>
    </row>
    <row r="199" spans="1:8" x14ac:dyDescent="0.3">
      <c r="A199" s="1">
        <v>198</v>
      </c>
      <c r="B199" s="1">
        <v>313</v>
      </c>
      <c r="C199" s="1">
        <v>254</v>
      </c>
      <c r="D199" s="1">
        <f t="shared" si="15"/>
        <v>228.02303262955854</v>
      </c>
      <c r="E199" s="1">
        <f t="shared" si="16"/>
        <v>68.540145985401466</v>
      </c>
      <c r="F199" s="1">
        <f t="shared" si="17"/>
        <v>55.620437956204377</v>
      </c>
      <c r="G199" s="1">
        <f t="shared" si="18"/>
        <v>61.408102575985787</v>
      </c>
      <c r="H199" s="1">
        <f t="shared" si="19"/>
        <v>68.540145985401466</v>
      </c>
    </row>
    <row r="200" spans="1:8" x14ac:dyDescent="0.3">
      <c r="A200" s="1">
        <v>199</v>
      </c>
      <c r="B200" s="1">
        <v>314</v>
      </c>
      <c r="C200" s="1">
        <v>286</v>
      </c>
      <c r="D200" s="1">
        <f t="shared" si="15"/>
        <v>229.1746641074856</v>
      </c>
      <c r="E200" s="1">
        <f t="shared" si="16"/>
        <v>68.759124087591246</v>
      </c>
      <c r="F200" s="1">
        <f t="shared" si="17"/>
        <v>62.627737226277375</v>
      </c>
      <c r="G200" s="1">
        <f t="shared" si="18"/>
        <v>65.550364963503654</v>
      </c>
      <c r="H200" s="1">
        <f t="shared" si="19"/>
        <v>68.759124087591246</v>
      </c>
    </row>
    <row r="201" spans="1:8" x14ac:dyDescent="0.3">
      <c r="A201" s="1">
        <v>200</v>
      </c>
      <c r="B201" s="1">
        <v>319</v>
      </c>
      <c r="C201" s="1">
        <v>276</v>
      </c>
      <c r="D201" s="1">
        <f t="shared" si="15"/>
        <v>230.32629558541268</v>
      </c>
      <c r="E201" s="1">
        <f t="shared" si="16"/>
        <v>69.854014598540147</v>
      </c>
      <c r="F201" s="1">
        <f t="shared" si="17"/>
        <v>60.43795620437956</v>
      </c>
      <c r="G201" s="1">
        <f t="shared" si="18"/>
        <v>64.805741274612032</v>
      </c>
      <c r="H201" s="1">
        <f t="shared" si="19"/>
        <v>69.854014598540147</v>
      </c>
    </row>
    <row r="202" spans="1:8" x14ac:dyDescent="0.3">
      <c r="A202" s="1">
        <v>201</v>
      </c>
      <c r="B202" s="1">
        <v>295</v>
      </c>
      <c r="C202" s="1">
        <v>256</v>
      </c>
      <c r="D202" s="1">
        <f t="shared" si="15"/>
        <v>231.47792706333973</v>
      </c>
      <c r="E202" s="1">
        <f t="shared" si="16"/>
        <v>64.598540145985396</v>
      </c>
      <c r="F202" s="1">
        <f t="shared" si="17"/>
        <v>56.058394160583944</v>
      </c>
      <c r="G202" s="1">
        <f t="shared" si="18"/>
        <v>60.026229681931987</v>
      </c>
      <c r="H202" s="1">
        <f t="shared" si="19"/>
        <v>64.598540145985396</v>
      </c>
    </row>
    <row r="203" spans="1:8" x14ac:dyDescent="0.3">
      <c r="A203" s="1">
        <v>202</v>
      </c>
      <c r="B203" s="1">
        <v>277</v>
      </c>
      <c r="C203" s="1">
        <v>255</v>
      </c>
      <c r="D203" s="1">
        <f t="shared" si="15"/>
        <v>232.62955854126679</v>
      </c>
      <c r="E203" s="1">
        <f t="shared" si="16"/>
        <v>60.65693430656934</v>
      </c>
      <c r="F203" s="1">
        <f t="shared" si="17"/>
        <v>55.839416058394164</v>
      </c>
      <c r="G203" s="1">
        <f t="shared" si="18"/>
        <v>58.148564842763847</v>
      </c>
      <c r="H203" s="1">
        <f t="shared" si="19"/>
        <v>60.65693430656934</v>
      </c>
    </row>
    <row r="204" spans="1:8" x14ac:dyDescent="0.3">
      <c r="A204" s="1">
        <v>203</v>
      </c>
      <c r="B204" s="1">
        <v>287</v>
      </c>
      <c r="C204" s="1">
        <v>253</v>
      </c>
      <c r="D204" s="1">
        <f t="shared" si="15"/>
        <v>233.78119001919387</v>
      </c>
      <c r="E204" s="1">
        <f t="shared" si="16"/>
        <v>62.846715328467155</v>
      </c>
      <c r="F204" s="1">
        <f t="shared" si="17"/>
        <v>55.401459854014597</v>
      </c>
      <c r="G204" s="1">
        <f t="shared" si="18"/>
        <v>58.889699918896994</v>
      </c>
      <c r="H204" s="1">
        <f t="shared" si="19"/>
        <v>62.846715328467155</v>
      </c>
    </row>
    <row r="205" spans="1:8" x14ac:dyDescent="0.3">
      <c r="A205" s="1">
        <v>204</v>
      </c>
      <c r="B205" s="1">
        <v>289</v>
      </c>
      <c r="C205" s="1">
        <v>266</v>
      </c>
      <c r="D205" s="1">
        <f t="shared" si="15"/>
        <v>234.93282149712093</v>
      </c>
      <c r="E205" s="1">
        <f t="shared" si="16"/>
        <v>63.284671532846716</v>
      </c>
      <c r="F205" s="1">
        <f t="shared" si="17"/>
        <v>58.248175182481752</v>
      </c>
      <c r="G205" s="1">
        <f t="shared" si="18"/>
        <v>60.662063523377398</v>
      </c>
      <c r="H205" s="1">
        <f t="shared" si="19"/>
        <v>63.284671532846716</v>
      </c>
    </row>
    <row r="206" spans="1:8" x14ac:dyDescent="0.3">
      <c r="A206" s="1">
        <v>205</v>
      </c>
      <c r="B206" s="1">
        <v>281</v>
      </c>
      <c r="C206" s="1">
        <v>249</v>
      </c>
      <c r="D206" s="1">
        <f t="shared" si="15"/>
        <v>236.08445297504798</v>
      </c>
      <c r="E206" s="1">
        <f t="shared" si="16"/>
        <v>61.532846715328468</v>
      </c>
      <c r="F206" s="1">
        <f t="shared" si="17"/>
        <v>54.525547445255476</v>
      </c>
      <c r="G206" s="1">
        <f t="shared" si="18"/>
        <v>57.817655970252034</v>
      </c>
      <c r="H206" s="1">
        <f t="shared" si="19"/>
        <v>61.532846715328468</v>
      </c>
    </row>
    <row r="207" spans="1:8" x14ac:dyDescent="0.3">
      <c r="A207" s="1">
        <v>206</v>
      </c>
      <c r="B207" s="1">
        <v>305</v>
      </c>
      <c r="C207" s="1">
        <v>260</v>
      </c>
      <c r="D207" s="1">
        <f t="shared" si="15"/>
        <v>237.23608445297504</v>
      </c>
      <c r="E207" s="1">
        <f t="shared" si="16"/>
        <v>66.788321167883211</v>
      </c>
      <c r="F207" s="1">
        <f t="shared" si="17"/>
        <v>56.934306569343065</v>
      </c>
      <c r="G207" s="1">
        <f t="shared" si="18"/>
        <v>61.468897358051812</v>
      </c>
      <c r="H207" s="1">
        <f t="shared" si="19"/>
        <v>66.788321167883211</v>
      </c>
    </row>
    <row r="208" spans="1:8" x14ac:dyDescent="0.3">
      <c r="A208" s="1">
        <v>207</v>
      </c>
      <c r="B208" s="1">
        <v>301</v>
      </c>
      <c r="C208" s="1">
        <v>253</v>
      </c>
      <c r="D208" s="1">
        <f t="shared" si="15"/>
        <v>238.38771593090212</v>
      </c>
      <c r="E208" s="1">
        <f t="shared" si="16"/>
        <v>65.912408759124091</v>
      </c>
      <c r="F208" s="1">
        <f t="shared" si="17"/>
        <v>55.401459854014597</v>
      </c>
      <c r="G208" s="1">
        <f t="shared" si="18"/>
        <v>60.201586339560983</v>
      </c>
      <c r="H208" s="1">
        <f t="shared" si="19"/>
        <v>65.912408759124091</v>
      </c>
    </row>
    <row r="209" spans="1:8" x14ac:dyDescent="0.3">
      <c r="A209" s="1">
        <v>208</v>
      </c>
      <c r="B209" s="1">
        <v>284</v>
      </c>
      <c r="C209" s="1">
        <v>234</v>
      </c>
      <c r="D209" s="1">
        <f t="shared" si="15"/>
        <v>239.53934740882917</v>
      </c>
      <c r="E209" s="1">
        <f t="shared" si="16"/>
        <v>62.189781021897808</v>
      </c>
      <c r="F209" s="1">
        <f t="shared" si="17"/>
        <v>51.240875912408761</v>
      </c>
      <c r="G209" s="1">
        <f t="shared" si="18"/>
        <v>56.1869064058845</v>
      </c>
      <c r="H209" s="1">
        <f t="shared" si="19"/>
        <v>62.189781021897808</v>
      </c>
    </row>
    <row r="210" spans="1:8" x14ac:dyDescent="0.3">
      <c r="A210" s="1">
        <v>209</v>
      </c>
      <c r="B210" s="1">
        <v>263</v>
      </c>
      <c r="C210" s="1">
        <v>211</v>
      </c>
      <c r="D210" s="1">
        <f t="shared" si="15"/>
        <v>240.69097888675623</v>
      </c>
      <c r="E210" s="1">
        <f t="shared" si="16"/>
        <v>57.591240875912412</v>
      </c>
      <c r="F210" s="1">
        <f t="shared" si="17"/>
        <v>46.204379562043798</v>
      </c>
      <c r="G210" s="1">
        <f t="shared" si="18"/>
        <v>51.273214450706824</v>
      </c>
      <c r="H210" s="1">
        <f t="shared" si="19"/>
        <v>57.591240875912412</v>
      </c>
    </row>
    <row r="211" spans="1:8" x14ac:dyDescent="0.3">
      <c r="A211" s="1">
        <v>210</v>
      </c>
      <c r="B211" s="1">
        <v>296</v>
      </c>
      <c r="C211" s="1">
        <v>243</v>
      </c>
      <c r="D211" s="1">
        <f t="shared" si="15"/>
        <v>241.84261036468331</v>
      </c>
      <c r="E211" s="1">
        <f t="shared" si="16"/>
        <v>64.817518248175176</v>
      </c>
      <c r="F211" s="1">
        <f t="shared" si="17"/>
        <v>53.211678832116789</v>
      </c>
      <c r="G211" s="1">
        <f t="shared" si="18"/>
        <v>58.443996045664449</v>
      </c>
      <c r="H211" s="1">
        <f t="shared" si="19"/>
        <v>64.817518248175176</v>
      </c>
    </row>
    <row r="212" spans="1:8" x14ac:dyDescent="0.3">
      <c r="A212" s="1">
        <v>211</v>
      </c>
      <c r="B212" s="1">
        <v>297</v>
      </c>
      <c r="C212" s="1">
        <v>255</v>
      </c>
      <c r="D212" s="1">
        <f t="shared" si="15"/>
        <v>242.99424184261036</v>
      </c>
      <c r="E212" s="1">
        <f t="shared" si="16"/>
        <v>65.03649635036497</v>
      </c>
      <c r="F212" s="1">
        <f t="shared" si="17"/>
        <v>55.839416058394164</v>
      </c>
      <c r="G212" s="1">
        <f t="shared" si="18"/>
        <v>60.088067280228501</v>
      </c>
      <c r="H212" s="1">
        <f t="shared" si="19"/>
        <v>65.03649635036497</v>
      </c>
    </row>
    <row r="213" spans="1:8" x14ac:dyDescent="0.3">
      <c r="A213" s="1">
        <v>212</v>
      </c>
      <c r="B213" s="1">
        <v>289</v>
      </c>
      <c r="C213" s="1">
        <v>45</v>
      </c>
      <c r="D213" s="1">
        <f t="shared" si="15"/>
        <v>244.14587332053742</v>
      </c>
      <c r="E213" s="1">
        <f t="shared" si="16"/>
        <v>63.284671532846716</v>
      </c>
      <c r="F213" s="1">
        <f t="shared" si="17"/>
        <v>9.8540145985401466</v>
      </c>
      <c r="G213" s="1">
        <f t="shared" si="18"/>
        <v>63.284671532846716</v>
      </c>
      <c r="H213" s="1">
        <f t="shared" si="19"/>
        <v>63.284671532846716</v>
      </c>
    </row>
    <row r="214" spans="1:8" x14ac:dyDescent="0.3">
      <c r="A214" s="1">
        <v>213</v>
      </c>
      <c r="B214" s="1">
        <v>249</v>
      </c>
      <c r="C214" s="1">
        <v>197</v>
      </c>
      <c r="D214" s="1">
        <f t="shared" si="15"/>
        <v>245.2975047984645</v>
      </c>
      <c r="E214" s="1">
        <f t="shared" si="16"/>
        <v>54.525547445255476</v>
      </c>
      <c r="F214" s="1">
        <f t="shared" si="17"/>
        <v>43.138686131386862</v>
      </c>
      <c r="G214" s="1">
        <f t="shared" si="18"/>
        <v>48.168308729665149</v>
      </c>
      <c r="H214" s="1">
        <f t="shared" si="19"/>
        <v>54.525547445255476</v>
      </c>
    </row>
    <row r="215" spans="1:8" x14ac:dyDescent="0.3">
      <c r="A215" s="1">
        <v>214</v>
      </c>
      <c r="B215" s="1">
        <v>258</v>
      </c>
      <c r="C215" s="1">
        <v>186</v>
      </c>
      <c r="D215" s="1">
        <f t="shared" si="15"/>
        <v>246.44913627639156</v>
      </c>
      <c r="E215" s="1">
        <f t="shared" si="16"/>
        <v>56.496350364963504</v>
      </c>
      <c r="F215" s="1">
        <f t="shared" si="17"/>
        <v>40.729927007299267</v>
      </c>
      <c r="G215" s="1">
        <f t="shared" si="18"/>
        <v>47.334780035509958</v>
      </c>
      <c r="H215" s="1">
        <f t="shared" si="19"/>
        <v>56.496350364963504</v>
      </c>
    </row>
    <row r="216" spans="1:8" x14ac:dyDescent="0.3">
      <c r="A216" s="1">
        <v>215</v>
      </c>
      <c r="B216" s="1">
        <v>214</v>
      </c>
      <c r="C216" s="1">
        <v>0</v>
      </c>
      <c r="D216" s="1">
        <f t="shared" si="15"/>
        <v>247.60076775431861</v>
      </c>
      <c r="E216" s="1">
        <f t="shared" si="16"/>
        <v>46.861313868613138</v>
      </c>
      <c r="F216" s="1">
        <f t="shared" si="17"/>
        <v>0</v>
      </c>
      <c r="G216" s="1">
        <f t="shared" si="18"/>
        <v>46.861313868613138</v>
      </c>
      <c r="H216" s="1">
        <f t="shared" si="19"/>
        <v>46.861313868613138</v>
      </c>
    </row>
    <row r="217" spans="1:8" x14ac:dyDescent="0.3">
      <c r="A217" s="1">
        <v>216</v>
      </c>
      <c r="B217" s="1">
        <v>168</v>
      </c>
      <c r="C217" s="1">
        <v>5</v>
      </c>
      <c r="D217" s="1">
        <f t="shared" si="15"/>
        <v>248.75239923224569</v>
      </c>
      <c r="E217" s="1">
        <f t="shared" si="16"/>
        <v>36.788321167883211</v>
      </c>
      <c r="F217" s="1">
        <f t="shared" si="17"/>
        <v>1.0948905109489051</v>
      </c>
      <c r="G217" s="1">
        <f t="shared" si="18"/>
        <v>36.788321167883211</v>
      </c>
      <c r="H217" s="1">
        <f t="shared" si="19"/>
        <v>36.788321167883211</v>
      </c>
    </row>
    <row r="218" spans="1:8" x14ac:dyDescent="0.3">
      <c r="A218" s="1">
        <v>217</v>
      </c>
      <c r="B218" s="1">
        <v>179</v>
      </c>
      <c r="C218" s="1">
        <v>0</v>
      </c>
      <c r="D218" s="1">
        <f t="shared" si="15"/>
        <v>249.90403071017275</v>
      </c>
      <c r="E218" s="1">
        <f t="shared" si="16"/>
        <v>39.197080291970806</v>
      </c>
      <c r="F218" s="1">
        <f t="shared" si="17"/>
        <v>0</v>
      </c>
      <c r="G218" s="1">
        <f t="shared" si="18"/>
        <v>39.197080291970806</v>
      </c>
      <c r="H218" s="1">
        <f t="shared" si="19"/>
        <v>39.197080291970806</v>
      </c>
    </row>
    <row r="219" spans="1:8" x14ac:dyDescent="0.3">
      <c r="A219" s="1">
        <v>218</v>
      </c>
      <c r="B219" s="1">
        <v>253</v>
      </c>
      <c r="C219" s="1">
        <v>26</v>
      </c>
      <c r="D219" s="1">
        <f t="shared" si="15"/>
        <v>251.0556621880998</v>
      </c>
      <c r="E219" s="1">
        <f t="shared" si="16"/>
        <v>55.401459854014597</v>
      </c>
      <c r="F219" s="1">
        <f t="shared" si="17"/>
        <v>5.6934306569343063</v>
      </c>
      <c r="G219" s="1">
        <f t="shared" si="18"/>
        <v>55.401459854014597</v>
      </c>
      <c r="H219" s="1">
        <f t="shared" si="19"/>
        <v>55.401459854014597</v>
      </c>
    </row>
    <row r="220" spans="1:8" x14ac:dyDescent="0.3">
      <c r="A220" s="1">
        <v>219</v>
      </c>
      <c r="B220" s="1">
        <v>175</v>
      </c>
      <c r="C220" s="1">
        <v>0</v>
      </c>
      <c r="D220" s="1">
        <f t="shared" si="15"/>
        <v>252.20729366602689</v>
      </c>
      <c r="E220" s="1">
        <f t="shared" si="16"/>
        <v>38.321167883211679</v>
      </c>
      <c r="F220" s="1">
        <f t="shared" si="17"/>
        <v>0</v>
      </c>
      <c r="G220" s="1">
        <f t="shared" si="18"/>
        <v>38.321167883211679</v>
      </c>
      <c r="H220" s="1">
        <f t="shared" si="19"/>
        <v>38.321167883211679</v>
      </c>
    </row>
    <row r="221" spans="1:8" x14ac:dyDescent="0.3">
      <c r="A221" s="1">
        <v>220</v>
      </c>
      <c r="B221" s="1">
        <v>133</v>
      </c>
      <c r="C221" s="1">
        <v>0</v>
      </c>
      <c r="D221" s="1">
        <f t="shared" si="15"/>
        <v>253.35892514395394</v>
      </c>
      <c r="E221" s="1">
        <f t="shared" si="16"/>
        <v>29.124087591240876</v>
      </c>
      <c r="F221" s="1">
        <f t="shared" si="17"/>
        <v>0</v>
      </c>
      <c r="G221" s="1">
        <f t="shared" si="18"/>
        <v>29.124087591240876</v>
      </c>
      <c r="H221" s="1">
        <f t="shared" si="19"/>
        <v>29.124087591240876</v>
      </c>
    </row>
    <row r="222" spans="1:8" x14ac:dyDescent="0.3">
      <c r="A222" s="1">
        <v>221</v>
      </c>
      <c r="B222" s="1">
        <v>269</v>
      </c>
      <c r="C222" s="1">
        <v>73</v>
      </c>
      <c r="D222" s="1">
        <f t="shared" si="15"/>
        <v>254.51055662188099</v>
      </c>
      <c r="E222" s="1">
        <f t="shared" si="16"/>
        <v>58.905109489051092</v>
      </c>
      <c r="F222" s="1">
        <f t="shared" si="17"/>
        <v>15.985401459854014</v>
      </c>
      <c r="G222" s="1">
        <f t="shared" si="18"/>
        <v>58.905109489051092</v>
      </c>
      <c r="H222" s="1">
        <f t="shared" si="19"/>
        <v>58.905109489051092</v>
      </c>
    </row>
    <row r="223" spans="1:8" x14ac:dyDescent="0.3">
      <c r="A223" s="1">
        <v>222</v>
      </c>
      <c r="B223" s="1">
        <v>258</v>
      </c>
      <c r="C223" s="1">
        <v>222</v>
      </c>
      <c r="D223" s="1">
        <f t="shared" si="15"/>
        <v>255.66218809980805</v>
      </c>
      <c r="E223" s="1">
        <f t="shared" si="16"/>
        <v>56.496350364963504</v>
      </c>
      <c r="F223" s="1">
        <f t="shared" si="17"/>
        <v>48.613138686131386</v>
      </c>
      <c r="G223" s="1">
        <f t="shared" si="18"/>
        <v>52.259124087591246</v>
      </c>
      <c r="H223" s="1">
        <f t="shared" si="19"/>
        <v>56.496350364963504</v>
      </c>
    </row>
    <row r="224" spans="1:8" x14ac:dyDescent="0.3">
      <c r="A224" s="1">
        <v>223</v>
      </c>
      <c r="B224" s="1">
        <v>246</v>
      </c>
      <c r="C224" s="1">
        <v>0</v>
      </c>
      <c r="D224" s="1">
        <f t="shared" si="15"/>
        <v>256.8138195777351</v>
      </c>
      <c r="E224" s="1">
        <f t="shared" si="16"/>
        <v>53.868613138686129</v>
      </c>
      <c r="F224" s="1">
        <f t="shared" si="17"/>
        <v>0</v>
      </c>
      <c r="G224" s="1">
        <f t="shared" si="18"/>
        <v>53.868613138686129</v>
      </c>
      <c r="H224" s="1">
        <f t="shared" si="19"/>
        <v>53.868613138686129</v>
      </c>
    </row>
    <row r="225" spans="1:8" x14ac:dyDescent="0.3">
      <c r="A225" s="1">
        <v>224</v>
      </c>
      <c r="B225" s="1">
        <v>236</v>
      </c>
      <c r="C225" s="1">
        <v>19</v>
      </c>
      <c r="D225" s="1">
        <f t="shared" si="15"/>
        <v>257.96545105566219</v>
      </c>
      <c r="E225" s="1">
        <f t="shared" si="16"/>
        <v>51.678832116788321</v>
      </c>
      <c r="F225" s="1">
        <f t="shared" si="17"/>
        <v>4.1605839416058394</v>
      </c>
      <c r="G225" s="1">
        <f t="shared" si="18"/>
        <v>51.678832116788321</v>
      </c>
      <c r="H225" s="1">
        <f t="shared" si="19"/>
        <v>51.678832116788321</v>
      </c>
    </row>
    <row r="226" spans="1:8" x14ac:dyDescent="0.3">
      <c r="A226" s="1">
        <v>225</v>
      </c>
      <c r="B226" s="1">
        <v>249</v>
      </c>
      <c r="C226" s="1">
        <v>13</v>
      </c>
      <c r="D226" s="1">
        <f t="shared" si="15"/>
        <v>259.11708253358927</v>
      </c>
      <c r="E226" s="1">
        <f t="shared" si="16"/>
        <v>54.525547445255476</v>
      </c>
      <c r="F226" s="1">
        <f t="shared" si="17"/>
        <v>2.8467153284671531</v>
      </c>
      <c r="G226" s="1">
        <f t="shared" si="18"/>
        <v>54.525547445255476</v>
      </c>
      <c r="H226" s="1">
        <f t="shared" si="19"/>
        <v>54.525547445255476</v>
      </c>
    </row>
    <row r="227" spans="1:8" x14ac:dyDescent="0.3">
      <c r="A227" s="1">
        <v>226</v>
      </c>
      <c r="B227" s="1">
        <v>193</v>
      </c>
      <c r="C227" s="1">
        <v>2</v>
      </c>
      <c r="D227" s="1">
        <f t="shared" si="15"/>
        <v>260.26871401151629</v>
      </c>
      <c r="E227" s="1">
        <f t="shared" si="16"/>
        <v>42.262773722627735</v>
      </c>
      <c r="F227" s="1">
        <f t="shared" si="17"/>
        <v>0.43795620437956206</v>
      </c>
      <c r="G227" s="1">
        <f t="shared" si="18"/>
        <v>42.262773722627735</v>
      </c>
      <c r="H227" s="1">
        <f t="shared" si="19"/>
        <v>42.262773722627735</v>
      </c>
    </row>
    <row r="228" spans="1:8" x14ac:dyDescent="0.3">
      <c r="A228" s="1">
        <v>227</v>
      </c>
      <c r="B228" s="1">
        <v>255</v>
      </c>
      <c r="C228" s="1">
        <v>130</v>
      </c>
      <c r="D228" s="1">
        <f t="shared" si="15"/>
        <v>261.42034548944338</v>
      </c>
      <c r="E228" s="1">
        <f t="shared" si="16"/>
        <v>55.839416058394164</v>
      </c>
      <c r="F228" s="1">
        <f t="shared" si="17"/>
        <v>28.467153284671532</v>
      </c>
      <c r="G228" s="1">
        <f t="shared" si="18"/>
        <v>55.839416058394164</v>
      </c>
      <c r="H228" s="1">
        <f t="shared" si="19"/>
        <v>55.839416058394164</v>
      </c>
    </row>
    <row r="229" spans="1:8" x14ac:dyDescent="0.3">
      <c r="A229" s="1">
        <v>228</v>
      </c>
      <c r="B229" s="1">
        <v>253</v>
      </c>
      <c r="C229" s="1">
        <v>202</v>
      </c>
      <c r="D229" s="1">
        <f t="shared" si="15"/>
        <v>262.57197696737046</v>
      </c>
      <c r="E229" s="1">
        <f t="shared" si="16"/>
        <v>55.401459854014597</v>
      </c>
      <c r="F229" s="1">
        <f t="shared" si="17"/>
        <v>44.23357664233577</v>
      </c>
      <c r="G229" s="1">
        <f t="shared" si="18"/>
        <v>49.191625892355823</v>
      </c>
      <c r="H229" s="1">
        <f t="shared" si="19"/>
        <v>55.401459854014597</v>
      </c>
    </row>
    <row r="230" spans="1:8" x14ac:dyDescent="0.3">
      <c r="A230" s="1">
        <v>229</v>
      </c>
      <c r="B230" s="1">
        <v>279</v>
      </c>
      <c r="C230" s="1">
        <v>203</v>
      </c>
      <c r="D230" s="1">
        <f t="shared" si="15"/>
        <v>263.72360844529749</v>
      </c>
      <c r="E230" s="1">
        <f t="shared" si="16"/>
        <v>61.094890510948908</v>
      </c>
      <c r="F230" s="1">
        <f t="shared" si="17"/>
        <v>44.45255474452555</v>
      </c>
      <c r="G230" s="1">
        <f t="shared" si="18"/>
        <v>51.461671260259862</v>
      </c>
      <c r="H230" s="1">
        <f t="shared" si="19"/>
        <v>61.094890510948908</v>
      </c>
    </row>
    <row r="231" spans="1:8" x14ac:dyDescent="0.3">
      <c r="A231" s="1">
        <v>230</v>
      </c>
      <c r="B231" s="1">
        <v>276</v>
      </c>
      <c r="C231" s="1">
        <v>206</v>
      </c>
      <c r="D231" s="1">
        <f t="shared" si="15"/>
        <v>264.87523992322457</v>
      </c>
      <c r="E231" s="1">
        <f t="shared" si="16"/>
        <v>60.43795620437956</v>
      </c>
      <c r="F231" s="1">
        <f t="shared" si="17"/>
        <v>45.10948905109489</v>
      </c>
      <c r="G231" s="1">
        <f t="shared" si="18"/>
        <v>51.660659660175057</v>
      </c>
      <c r="H231" s="1">
        <f t="shared" si="19"/>
        <v>60.43795620437956</v>
      </c>
    </row>
    <row r="232" spans="1:8" x14ac:dyDescent="0.3">
      <c r="A232" s="1">
        <v>231</v>
      </c>
      <c r="B232" s="1">
        <v>292</v>
      </c>
      <c r="C232" s="1">
        <v>202</v>
      </c>
      <c r="D232" s="1">
        <f t="shared" si="15"/>
        <v>266.02687140115165</v>
      </c>
      <c r="E232" s="1">
        <f t="shared" si="16"/>
        <v>63.941605839416056</v>
      </c>
      <c r="F232" s="1">
        <f t="shared" si="17"/>
        <v>44.23357664233577</v>
      </c>
      <c r="G232" s="1">
        <f t="shared" si="18"/>
        <v>52.292325423328116</v>
      </c>
      <c r="H232" s="1">
        <f t="shared" si="19"/>
        <v>63.941605839416056</v>
      </c>
    </row>
    <row r="233" spans="1:8" x14ac:dyDescent="0.3">
      <c r="A233" s="1">
        <v>232</v>
      </c>
      <c r="B233" s="1">
        <v>285</v>
      </c>
      <c r="C233" s="1">
        <v>193</v>
      </c>
      <c r="D233" s="1">
        <f t="shared" si="15"/>
        <v>267.17850287907868</v>
      </c>
      <c r="E233" s="1">
        <f t="shared" si="16"/>
        <v>62.408759124087588</v>
      </c>
      <c r="F233" s="1">
        <f t="shared" si="17"/>
        <v>42.262773722627735</v>
      </c>
      <c r="G233" s="1">
        <f t="shared" si="18"/>
        <v>50.39703142656446</v>
      </c>
      <c r="H233" s="1">
        <f t="shared" si="19"/>
        <v>62.408759124087588</v>
      </c>
    </row>
    <row r="234" spans="1:8" x14ac:dyDescent="0.3">
      <c r="A234" s="1">
        <v>233</v>
      </c>
      <c r="B234" s="1">
        <v>284</v>
      </c>
      <c r="C234" s="1">
        <v>192</v>
      </c>
      <c r="D234" s="1">
        <f t="shared" si="15"/>
        <v>268.33013435700576</v>
      </c>
      <c r="E234" s="1">
        <f t="shared" si="16"/>
        <v>62.189781021897808</v>
      </c>
      <c r="F234" s="1">
        <f t="shared" si="17"/>
        <v>42.043795620437955</v>
      </c>
      <c r="G234" s="1">
        <f t="shared" si="18"/>
        <v>50.169907379009999</v>
      </c>
      <c r="H234" s="1">
        <f t="shared" si="19"/>
        <v>62.189781021897808</v>
      </c>
    </row>
    <row r="235" spans="1:8" x14ac:dyDescent="0.3">
      <c r="A235" s="1">
        <v>234</v>
      </c>
      <c r="B235" s="1">
        <v>286</v>
      </c>
      <c r="C235" s="1">
        <v>210</v>
      </c>
      <c r="D235" s="1">
        <f t="shared" si="15"/>
        <v>269.48176583493284</v>
      </c>
      <c r="E235" s="1">
        <f t="shared" si="16"/>
        <v>62.627737226277375</v>
      </c>
      <c r="F235" s="1">
        <f t="shared" si="17"/>
        <v>45.985401459854018</v>
      </c>
      <c r="G235" s="1">
        <f t="shared" si="18"/>
        <v>53.031551683541323</v>
      </c>
      <c r="H235" s="1">
        <f t="shared" si="19"/>
        <v>62.627737226277375</v>
      </c>
    </row>
    <row r="236" spans="1:8" x14ac:dyDescent="0.3">
      <c r="A236" s="1">
        <v>235</v>
      </c>
      <c r="B236" s="1">
        <v>309</v>
      </c>
      <c r="C236" s="1">
        <v>238</v>
      </c>
      <c r="D236" s="1">
        <f t="shared" si="15"/>
        <v>270.63339731285987</v>
      </c>
      <c r="E236" s="1">
        <f t="shared" si="16"/>
        <v>67.664233576642332</v>
      </c>
      <c r="F236" s="1">
        <f t="shared" si="17"/>
        <v>52.116788321167881</v>
      </c>
      <c r="G236" s="1">
        <f t="shared" si="18"/>
        <v>58.881490278760054</v>
      </c>
      <c r="H236" s="1">
        <f t="shared" si="19"/>
        <v>67.664233576642332</v>
      </c>
    </row>
    <row r="237" spans="1:8" x14ac:dyDescent="0.3">
      <c r="A237" s="1">
        <v>236</v>
      </c>
      <c r="B237" s="1">
        <v>278</v>
      </c>
      <c r="C237" s="1">
        <v>241</v>
      </c>
      <c r="D237" s="1">
        <f t="shared" si="15"/>
        <v>271.78502879078695</v>
      </c>
      <c r="E237" s="1">
        <f t="shared" si="16"/>
        <v>60.875912408759127</v>
      </c>
      <c r="F237" s="1">
        <f t="shared" si="17"/>
        <v>52.773722627737229</v>
      </c>
      <c r="G237" s="1">
        <f t="shared" si="18"/>
        <v>56.536011138770519</v>
      </c>
      <c r="H237" s="1">
        <f t="shared" si="19"/>
        <v>60.875912408759127</v>
      </c>
    </row>
    <row r="238" spans="1:8" x14ac:dyDescent="0.3">
      <c r="A238" s="1">
        <v>237</v>
      </c>
      <c r="B238" s="1">
        <v>299</v>
      </c>
      <c r="C238" s="1">
        <v>67</v>
      </c>
      <c r="D238" s="1">
        <f t="shared" si="15"/>
        <v>272.93666026871404</v>
      </c>
      <c r="E238" s="1">
        <f t="shared" si="16"/>
        <v>65.474452554744531</v>
      </c>
      <c r="F238" s="1">
        <f t="shared" si="17"/>
        <v>14.671532846715328</v>
      </c>
      <c r="G238" s="1">
        <f t="shared" si="18"/>
        <v>65.474452554744531</v>
      </c>
      <c r="H238" s="1">
        <f t="shared" si="19"/>
        <v>65.474452554744531</v>
      </c>
    </row>
    <row r="239" spans="1:8" x14ac:dyDescent="0.3">
      <c r="A239" s="1">
        <v>238</v>
      </c>
      <c r="B239" s="1">
        <v>310</v>
      </c>
      <c r="C239" s="1">
        <v>279</v>
      </c>
      <c r="D239" s="1">
        <f t="shared" si="15"/>
        <v>274.08829174664106</v>
      </c>
      <c r="E239" s="1">
        <f t="shared" si="16"/>
        <v>67.883211678832112</v>
      </c>
      <c r="F239" s="1">
        <f t="shared" si="17"/>
        <v>61.094890510948908</v>
      </c>
      <c r="G239" s="1">
        <f t="shared" si="18"/>
        <v>64.310411064156739</v>
      </c>
      <c r="H239" s="1">
        <f t="shared" si="19"/>
        <v>67.883211678832112</v>
      </c>
    </row>
    <row r="240" spans="1:8" x14ac:dyDescent="0.3">
      <c r="A240" s="1">
        <v>239</v>
      </c>
      <c r="B240" s="1">
        <v>308</v>
      </c>
      <c r="C240" s="1">
        <v>271</v>
      </c>
      <c r="D240" s="1">
        <f t="shared" si="15"/>
        <v>275.23992322456814</v>
      </c>
      <c r="E240" s="1">
        <f t="shared" si="16"/>
        <v>67.445255474452551</v>
      </c>
      <c r="F240" s="1">
        <f t="shared" si="17"/>
        <v>59.34306569343066</v>
      </c>
      <c r="G240" s="1">
        <f t="shared" si="18"/>
        <v>63.135282326689612</v>
      </c>
      <c r="H240" s="1">
        <f t="shared" si="19"/>
        <v>67.445255474452551</v>
      </c>
    </row>
    <row r="241" spans="1:8" x14ac:dyDescent="0.3">
      <c r="A241" s="1">
        <v>240</v>
      </c>
      <c r="B241" s="1">
        <v>304</v>
      </c>
      <c r="C241" s="1">
        <v>265</v>
      </c>
      <c r="D241" s="1">
        <f t="shared" si="15"/>
        <v>276.39155470249523</v>
      </c>
      <c r="E241" s="1">
        <f t="shared" si="16"/>
        <v>66.569343065693431</v>
      </c>
      <c r="F241" s="1">
        <f t="shared" si="17"/>
        <v>58.029197080291972</v>
      </c>
      <c r="G241" s="1">
        <f t="shared" si="18"/>
        <v>62.006593716726748</v>
      </c>
      <c r="H241" s="1">
        <f t="shared" si="19"/>
        <v>66.569343065693431</v>
      </c>
    </row>
    <row r="242" spans="1:8" x14ac:dyDescent="0.3">
      <c r="A242" s="1">
        <v>241</v>
      </c>
      <c r="B242" s="1">
        <v>338</v>
      </c>
      <c r="C242" s="1">
        <v>283</v>
      </c>
      <c r="D242" s="1">
        <f t="shared" si="15"/>
        <v>277.54318618042225</v>
      </c>
      <c r="E242" s="1">
        <f t="shared" si="16"/>
        <v>74.014598540145982</v>
      </c>
      <c r="F242" s="1">
        <f t="shared" si="17"/>
        <v>61.970802919708028</v>
      </c>
      <c r="G242" s="1">
        <f t="shared" si="18"/>
        <v>67.459360344158824</v>
      </c>
      <c r="H242" s="1">
        <f t="shared" si="19"/>
        <v>74.014598540145982</v>
      </c>
    </row>
    <row r="243" spans="1:8" x14ac:dyDescent="0.3">
      <c r="A243" s="1">
        <v>242</v>
      </c>
      <c r="B243" s="1">
        <v>339</v>
      </c>
      <c r="C243" s="1">
        <v>295</v>
      </c>
      <c r="D243" s="1">
        <f t="shared" si="15"/>
        <v>278.69481765834934</v>
      </c>
      <c r="E243" s="1">
        <f t="shared" si="16"/>
        <v>74.233576642335763</v>
      </c>
      <c r="F243" s="1">
        <f t="shared" si="17"/>
        <v>64.598540145985396</v>
      </c>
      <c r="G243" s="1">
        <f t="shared" si="18"/>
        <v>69.081719588293524</v>
      </c>
      <c r="H243" s="1">
        <f t="shared" si="19"/>
        <v>74.233576642335763</v>
      </c>
    </row>
    <row r="244" spans="1:8" x14ac:dyDescent="0.3">
      <c r="A244" s="1">
        <v>243</v>
      </c>
      <c r="B244" s="1">
        <v>313</v>
      </c>
      <c r="C244" s="1">
        <v>275</v>
      </c>
      <c r="D244" s="1">
        <f t="shared" si="15"/>
        <v>279.84644913627642</v>
      </c>
      <c r="E244" s="1">
        <f t="shared" si="16"/>
        <v>68.540145985401466</v>
      </c>
      <c r="F244" s="1">
        <f t="shared" si="17"/>
        <v>60.21897810218978</v>
      </c>
      <c r="G244" s="1">
        <f t="shared" si="18"/>
        <v>64.110680768657829</v>
      </c>
      <c r="H244" s="1">
        <f t="shared" si="19"/>
        <v>68.540145985401466</v>
      </c>
    </row>
    <row r="245" spans="1:8" x14ac:dyDescent="0.3">
      <c r="A245" s="1">
        <v>244</v>
      </c>
      <c r="B245" s="1">
        <v>322</v>
      </c>
      <c r="C245" s="1">
        <v>274</v>
      </c>
      <c r="D245" s="1">
        <f t="shared" si="15"/>
        <v>280.99808061420345</v>
      </c>
      <c r="E245" s="1">
        <f t="shared" si="16"/>
        <v>70.510948905109487</v>
      </c>
      <c r="F245" s="1">
        <f t="shared" si="17"/>
        <v>60</v>
      </c>
      <c r="G245" s="1">
        <f t="shared" si="18"/>
        <v>64.832214765100673</v>
      </c>
      <c r="H245" s="1">
        <f t="shared" si="19"/>
        <v>70.510948905109487</v>
      </c>
    </row>
    <row r="246" spans="1:8" x14ac:dyDescent="0.3">
      <c r="A246" s="1">
        <v>245</v>
      </c>
      <c r="B246" s="1">
        <v>322</v>
      </c>
      <c r="C246" s="1">
        <v>295</v>
      </c>
      <c r="D246" s="1">
        <f t="shared" si="15"/>
        <v>282.14971209213053</v>
      </c>
      <c r="E246" s="1">
        <f t="shared" si="16"/>
        <v>70.510948905109487</v>
      </c>
      <c r="F246" s="1">
        <f t="shared" si="17"/>
        <v>64.598540145985396</v>
      </c>
      <c r="G246" s="1">
        <f t="shared" si="18"/>
        <v>67.425380638597403</v>
      </c>
      <c r="H246" s="1">
        <f t="shared" si="19"/>
        <v>70.510948905109487</v>
      </c>
    </row>
    <row r="247" spans="1:8" x14ac:dyDescent="0.3">
      <c r="A247" s="1">
        <v>246</v>
      </c>
      <c r="B247" s="1">
        <v>336</v>
      </c>
      <c r="C247" s="1">
        <v>300</v>
      </c>
      <c r="D247" s="1">
        <f t="shared" si="15"/>
        <v>283.30134357005755</v>
      </c>
      <c r="E247" s="1">
        <f t="shared" si="16"/>
        <v>73.576642335766422</v>
      </c>
      <c r="F247" s="1">
        <f t="shared" si="17"/>
        <v>65.693430656934311</v>
      </c>
      <c r="G247" s="1">
        <f t="shared" si="18"/>
        <v>69.411926731855118</v>
      </c>
      <c r="H247" s="1">
        <f t="shared" si="19"/>
        <v>73.576642335766422</v>
      </c>
    </row>
    <row r="248" spans="1:8" x14ac:dyDescent="0.3">
      <c r="A248" s="1">
        <v>247</v>
      </c>
      <c r="B248" s="1">
        <v>335</v>
      </c>
      <c r="C248" s="1">
        <v>255</v>
      </c>
      <c r="D248" s="1">
        <f t="shared" si="15"/>
        <v>284.45297504798464</v>
      </c>
      <c r="E248" s="1">
        <f t="shared" si="16"/>
        <v>73.357664233576642</v>
      </c>
      <c r="F248" s="1">
        <f t="shared" si="17"/>
        <v>55.839416058394164</v>
      </c>
      <c r="G248" s="1">
        <f t="shared" si="18"/>
        <v>63.410862303600148</v>
      </c>
      <c r="H248" s="1">
        <f t="shared" si="19"/>
        <v>73.357664233576642</v>
      </c>
    </row>
    <row r="249" spans="1:8" x14ac:dyDescent="0.3">
      <c r="A249" s="1">
        <v>248</v>
      </c>
      <c r="B249" s="1">
        <v>301</v>
      </c>
      <c r="C249" s="1">
        <v>233</v>
      </c>
      <c r="D249" s="1">
        <f t="shared" si="15"/>
        <v>285.60460652591172</v>
      </c>
      <c r="E249" s="1">
        <f t="shared" si="16"/>
        <v>65.912408759124091</v>
      </c>
      <c r="F249" s="1">
        <f t="shared" si="17"/>
        <v>51.021897810218981</v>
      </c>
      <c r="G249" s="1">
        <f t="shared" si="18"/>
        <v>57.519068317887317</v>
      </c>
      <c r="H249" s="1">
        <f t="shared" si="19"/>
        <v>65.912408759124091</v>
      </c>
    </row>
    <row r="250" spans="1:8" x14ac:dyDescent="0.3">
      <c r="A250" s="1">
        <v>249</v>
      </c>
      <c r="B250" s="1">
        <v>302</v>
      </c>
      <c r="C250" s="1">
        <v>237</v>
      </c>
      <c r="D250" s="1">
        <f t="shared" si="15"/>
        <v>286.75623800383875</v>
      </c>
      <c r="E250" s="1">
        <f t="shared" si="16"/>
        <v>66.131386861313871</v>
      </c>
      <c r="F250" s="1">
        <f t="shared" si="17"/>
        <v>51.897810218978101</v>
      </c>
      <c r="G250" s="1">
        <f t="shared" si="18"/>
        <v>58.156358761155424</v>
      </c>
      <c r="H250" s="1">
        <f t="shared" si="19"/>
        <v>66.131386861313871</v>
      </c>
    </row>
    <row r="251" spans="1:8" x14ac:dyDescent="0.3">
      <c r="A251" s="1">
        <v>250</v>
      </c>
      <c r="B251" s="1">
        <v>325</v>
      </c>
      <c r="C251" s="1">
        <v>252</v>
      </c>
      <c r="D251" s="1">
        <f t="shared" si="15"/>
        <v>287.90786948176583</v>
      </c>
      <c r="E251" s="1">
        <f t="shared" si="16"/>
        <v>71.167883211678827</v>
      </c>
      <c r="F251" s="1">
        <f t="shared" si="17"/>
        <v>55.182481751824817</v>
      </c>
      <c r="G251" s="1">
        <f t="shared" si="18"/>
        <v>62.163974243823446</v>
      </c>
      <c r="H251" s="1">
        <f t="shared" si="19"/>
        <v>71.167883211678827</v>
      </c>
    </row>
    <row r="252" spans="1:8" x14ac:dyDescent="0.3">
      <c r="A252" s="1">
        <v>251</v>
      </c>
      <c r="B252" s="1">
        <v>324</v>
      </c>
      <c r="C252" s="1">
        <v>264</v>
      </c>
      <c r="D252" s="1">
        <f t="shared" si="15"/>
        <v>289.05950095969291</v>
      </c>
      <c r="E252" s="1">
        <f t="shared" si="16"/>
        <v>70.948905109489047</v>
      </c>
      <c r="F252" s="1">
        <f t="shared" si="17"/>
        <v>57.810218978102192</v>
      </c>
      <c r="G252" s="1">
        <f t="shared" si="18"/>
        <v>63.709220914643232</v>
      </c>
      <c r="H252" s="1">
        <f t="shared" si="19"/>
        <v>70.948905109489047</v>
      </c>
    </row>
    <row r="253" spans="1:8" x14ac:dyDescent="0.3">
      <c r="A253" s="1">
        <v>252</v>
      </c>
      <c r="B253" s="1">
        <v>313</v>
      </c>
      <c r="C253" s="1">
        <v>233</v>
      </c>
      <c r="D253" s="1">
        <f t="shared" si="15"/>
        <v>290.21113243761994</v>
      </c>
      <c r="E253" s="1">
        <f t="shared" si="16"/>
        <v>68.540145985401466</v>
      </c>
      <c r="F253" s="1">
        <f t="shared" si="17"/>
        <v>51.021897810218981</v>
      </c>
      <c r="G253" s="1">
        <f t="shared" si="18"/>
        <v>58.497633753108211</v>
      </c>
      <c r="H253" s="1">
        <f t="shared" si="19"/>
        <v>68.540145985401466</v>
      </c>
    </row>
    <row r="254" spans="1:8" x14ac:dyDescent="0.3">
      <c r="A254" s="1">
        <v>253</v>
      </c>
      <c r="B254" s="1">
        <v>293</v>
      </c>
      <c r="C254" s="1">
        <v>248</v>
      </c>
      <c r="D254" s="1">
        <f t="shared" si="15"/>
        <v>291.36276391554702</v>
      </c>
      <c r="E254" s="1">
        <f t="shared" si="16"/>
        <v>64.160583941605836</v>
      </c>
      <c r="F254" s="1">
        <f t="shared" si="17"/>
        <v>54.306569343065696</v>
      </c>
      <c r="G254" s="1">
        <f t="shared" si="18"/>
        <v>58.823751635926982</v>
      </c>
      <c r="H254" s="1">
        <f t="shared" si="19"/>
        <v>64.160583941605836</v>
      </c>
    </row>
    <row r="255" spans="1:8" x14ac:dyDescent="0.3">
      <c r="A255" s="1">
        <v>254</v>
      </c>
      <c r="B255" s="1">
        <v>298</v>
      </c>
      <c r="C255" s="1">
        <v>130</v>
      </c>
      <c r="D255" s="1">
        <f t="shared" si="15"/>
        <v>292.5143953934741</v>
      </c>
      <c r="E255" s="1">
        <f t="shared" si="16"/>
        <v>65.255474452554751</v>
      </c>
      <c r="F255" s="1">
        <f t="shared" si="17"/>
        <v>28.467153284671532</v>
      </c>
      <c r="G255" s="1">
        <f t="shared" si="18"/>
        <v>65.255474452554751</v>
      </c>
      <c r="H255" s="1">
        <f t="shared" si="19"/>
        <v>65.255474452554751</v>
      </c>
    </row>
    <row r="256" spans="1:8" x14ac:dyDescent="0.3">
      <c r="A256" s="1">
        <v>255</v>
      </c>
      <c r="B256" s="1">
        <v>255</v>
      </c>
      <c r="C256" s="1">
        <v>72</v>
      </c>
      <c r="D256" s="1">
        <f t="shared" si="15"/>
        <v>293.66602687140113</v>
      </c>
      <c r="E256" s="1">
        <f t="shared" si="16"/>
        <v>55.839416058394164</v>
      </c>
      <c r="F256" s="1">
        <f t="shared" si="17"/>
        <v>15.766423357664234</v>
      </c>
      <c r="G256" s="1">
        <f t="shared" si="18"/>
        <v>55.839416058394164</v>
      </c>
      <c r="H256" s="1">
        <f t="shared" si="19"/>
        <v>55.839416058394164</v>
      </c>
    </row>
    <row r="257" spans="1:8" x14ac:dyDescent="0.3">
      <c r="A257" s="1">
        <v>256</v>
      </c>
      <c r="B257" s="1">
        <v>220</v>
      </c>
      <c r="C257" s="1">
        <v>44</v>
      </c>
      <c r="D257" s="1">
        <f t="shared" si="15"/>
        <v>294.81765834932821</v>
      </c>
      <c r="E257" s="1">
        <f t="shared" si="16"/>
        <v>48.175182481751825</v>
      </c>
      <c r="F257" s="1">
        <f t="shared" si="17"/>
        <v>9.6350364963503647</v>
      </c>
      <c r="G257" s="1">
        <f t="shared" si="18"/>
        <v>48.175182481751825</v>
      </c>
      <c r="H257" s="1">
        <f t="shared" si="19"/>
        <v>48.175182481751825</v>
      </c>
    </row>
    <row r="258" spans="1:8" x14ac:dyDescent="0.3">
      <c r="A258" s="1">
        <v>257</v>
      </c>
      <c r="B258" s="1">
        <v>269</v>
      </c>
      <c r="C258" s="1">
        <v>16</v>
      </c>
      <c r="D258" s="1">
        <f t="shared" si="15"/>
        <v>295.9692898272553</v>
      </c>
      <c r="E258" s="1">
        <f t="shared" si="16"/>
        <v>58.905109489051092</v>
      </c>
      <c r="F258" s="1">
        <f t="shared" si="17"/>
        <v>3.5036496350364965</v>
      </c>
      <c r="G258" s="1">
        <f t="shared" si="18"/>
        <v>58.905109489051092</v>
      </c>
      <c r="H258" s="1">
        <f t="shared" si="19"/>
        <v>58.905109489051092</v>
      </c>
    </row>
    <row r="259" spans="1:8" x14ac:dyDescent="0.3">
      <c r="A259" s="1">
        <v>258</v>
      </c>
      <c r="B259" s="1">
        <v>310</v>
      </c>
      <c r="C259" s="1">
        <v>225</v>
      </c>
      <c r="D259" s="1">
        <f t="shared" ref="D259:D322" si="20">A259*600/521</f>
        <v>297.12092130518232</v>
      </c>
      <c r="E259" s="1">
        <f t="shared" ref="E259:E322" si="21">B259*90/411</f>
        <v>67.883211678832112</v>
      </c>
      <c r="F259" s="1">
        <f t="shared" ref="F259:F322" si="22">C259*90/411</f>
        <v>49.270072992700733</v>
      </c>
      <c r="G259" s="1">
        <f t="shared" ref="G259:G322" si="23">IF(F259&gt;40,D$2/(D$2/2/E259+D$2/2/F259),E259)</f>
        <v>57.098028514905522</v>
      </c>
      <c r="H259" s="1">
        <f t="shared" ref="H259:H322" si="24">E259</f>
        <v>67.883211678832112</v>
      </c>
    </row>
    <row r="260" spans="1:8" x14ac:dyDescent="0.3">
      <c r="A260" s="1">
        <v>259</v>
      </c>
      <c r="B260" s="1">
        <v>292</v>
      </c>
      <c r="C260" s="1">
        <v>248</v>
      </c>
      <c r="D260" s="1">
        <f t="shared" si="20"/>
        <v>298.2725527831094</v>
      </c>
      <c r="E260" s="1">
        <f t="shared" si="21"/>
        <v>63.941605839416056</v>
      </c>
      <c r="F260" s="1">
        <f t="shared" si="22"/>
        <v>54.306569343065696</v>
      </c>
      <c r="G260" s="1">
        <f t="shared" si="23"/>
        <v>58.731549067315498</v>
      </c>
      <c r="H260" s="1">
        <f t="shared" si="24"/>
        <v>63.941605839416056</v>
      </c>
    </row>
    <row r="261" spans="1:8" x14ac:dyDescent="0.3">
      <c r="A261" s="1">
        <v>260</v>
      </c>
      <c r="B261" s="1">
        <v>297</v>
      </c>
      <c r="C261" s="1">
        <v>237</v>
      </c>
      <c r="D261" s="1">
        <f t="shared" si="20"/>
        <v>299.42418426103649</v>
      </c>
      <c r="E261" s="1">
        <f t="shared" si="21"/>
        <v>65.03649635036497</v>
      </c>
      <c r="F261" s="1">
        <f t="shared" si="22"/>
        <v>51.897810218978101</v>
      </c>
      <c r="G261" s="1">
        <f t="shared" si="23"/>
        <v>57.729024850323952</v>
      </c>
      <c r="H261" s="1">
        <f t="shared" si="24"/>
        <v>65.03649635036497</v>
      </c>
    </row>
    <row r="262" spans="1:8" x14ac:dyDescent="0.3">
      <c r="A262" s="1">
        <v>261</v>
      </c>
      <c r="B262" s="1">
        <v>311</v>
      </c>
      <c r="C262" s="1">
        <v>261</v>
      </c>
      <c r="D262" s="1">
        <f t="shared" si="20"/>
        <v>300.57581573896351</v>
      </c>
      <c r="E262" s="1">
        <f t="shared" si="21"/>
        <v>68.102189781021892</v>
      </c>
      <c r="F262" s="1">
        <f t="shared" si="22"/>
        <v>57.153284671532845</v>
      </c>
      <c r="G262" s="1">
        <f t="shared" si="23"/>
        <v>62.149201163799702</v>
      </c>
      <c r="H262" s="1">
        <f t="shared" si="24"/>
        <v>68.102189781021892</v>
      </c>
    </row>
    <row r="263" spans="1:8" x14ac:dyDescent="0.3">
      <c r="A263" s="1">
        <v>262</v>
      </c>
      <c r="B263" s="1">
        <v>284</v>
      </c>
      <c r="C263" s="1">
        <v>257</v>
      </c>
      <c r="D263" s="1">
        <f t="shared" si="20"/>
        <v>301.7274472168906</v>
      </c>
      <c r="E263" s="1">
        <f t="shared" si="21"/>
        <v>62.189781021897808</v>
      </c>
      <c r="F263" s="1">
        <f t="shared" si="22"/>
        <v>56.277372262773724</v>
      </c>
      <c r="G263" s="1">
        <f t="shared" si="23"/>
        <v>59.086039640028602</v>
      </c>
      <c r="H263" s="1">
        <f t="shared" si="24"/>
        <v>62.189781021897808</v>
      </c>
    </row>
    <row r="264" spans="1:8" x14ac:dyDescent="0.3">
      <c r="A264" s="1">
        <v>263</v>
      </c>
      <c r="B264" s="1">
        <v>298</v>
      </c>
      <c r="C264" s="1">
        <v>261</v>
      </c>
      <c r="D264" s="1">
        <f t="shared" si="20"/>
        <v>302.87907869481768</v>
      </c>
      <c r="E264" s="1">
        <f t="shared" si="21"/>
        <v>65.255474452554751</v>
      </c>
      <c r="F264" s="1">
        <f t="shared" si="22"/>
        <v>57.153284671532845</v>
      </c>
      <c r="G264" s="1">
        <f t="shared" si="23"/>
        <v>60.9362391131191</v>
      </c>
      <c r="H264" s="1">
        <f t="shared" si="24"/>
        <v>65.255474452554751</v>
      </c>
    </row>
    <row r="265" spans="1:8" x14ac:dyDescent="0.3">
      <c r="A265" s="1">
        <v>264</v>
      </c>
      <c r="B265" s="1">
        <v>263</v>
      </c>
      <c r="C265" s="1">
        <v>253</v>
      </c>
      <c r="D265" s="1">
        <f t="shared" si="20"/>
        <v>304.0307101727447</v>
      </c>
      <c r="E265" s="1">
        <f t="shared" si="21"/>
        <v>57.591240875912412</v>
      </c>
      <c r="F265" s="1">
        <f t="shared" si="22"/>
        <v>55.401459854014597</v>
      </c>
      <c r="G265" s="1">
        <f t="shared" si="23"/>
        <v>56.475131556611778</v>
      </c>
      <c r="H265" s="1">
        <f t="shared" si="24"/>
        <v>57.591240875912412</v>
      </c>
    </row>
    <row r="266" spans="1:8" x14ac:dyDescent="0.3">
      <c r="A266" s="1">
        <v>265</v>
      </c>
      <c r="B266" s="1">
        <v>265</v>
      </c>
      <c r="C266" s="1">
        <v>181</v>
      </c>
      <c r="D266" s="1">
        <f t="shared" si="20"/>
        <v>305.18234165067179</v>
      </c>
      <c r="E266" s="1">
        <f t="shared" si="21"/>
        <v>58.029197080291972</v>
      </c>
      <c r="F266" s="1">
        <f t="shared" si="22"/>
        <v>39.635036496350367</v>
      </c>
      <c r="G266" s="1">
        <f t="shared" si="23"/>
        <v>58.029197080291972</v>
      </c>
      <c r="H266" s="1">
        <f t="shared" si="24"/>
        <v>58.029197080291972</v>
      </c>
    </row>
    <row r="267" spans="1:8" x14ac:dyDescent="0.3">
      <c r="A267" s="1">
        <v>266</v>
      </c>
      <c r="B267" s="1">
        <v>230</v>
      </c>
      <c r="C267" s="1">
        <v>180</v>
      </c>
      <c r="D267" s="1">
        <f t="shared" si="20"/>
        <v>306.33397312859887</v>
      </c>
      <c r="E267" s="1">
        <f t="shared" si="21"/>
        <v>50.364963503649633</v>
      </c>
      <c r="F267" s="1">
        <f t="shared" si="22"/>
        <v>39.416058394160586</v>
      </c>
      <c r="G267" s="1">
        <f t="shared" si="23"/>
        <v>50.364963503649633</v>
      </c>
      <c r="H267" s="1">
        <f t="shared" si="24"/>
        <v>50.364963503649633</v>
      </c>
    </row>
    <row r="268" spans="1:8" x14ac:dyDescent="0.3">
      <c r="A268" s="1">
        <v>267</v>
      </c>
      <c r="B268" s="1">
        <v>221</v>
      </c>
      <c r="C268" s="1">
        <v>79</v>
      </c>
      <c r="D268" s="1">
        <f t="shared" si="20"/>
        <v>307.4856046065259</v>
      </c>
      <c r="E268" s="1">
        <f t="shared" si="21"/>
        <v>48.394160583941606</v>
      </c>
      <c r="F268" s="1">
        <f t="shared" si="22"/>
        <v>17.299270072992702</v>
      </c>
      <c r="G268" s="1">
        <f t="shared" si="23"/>
        <v>48.394160583941606</v>
      </c>
      <c r="H268" s="1">
        <f t="shared" si="24"/>
        <v>48.394160583941606</v>
      </c>
    </row>
    <row r="269" spans="1:8" x14ac:dyDescent="0.3">
      <c r="A269" s="1">
        <v>268</v>
      </c>
      <c r="B269" s="1">
        <v>218</v>
      </c>
      <c r="C269" s="1">
        <v>105</v>
      </c>
      <c r="D269" s="1">
        <f t="shared" si="20"/>
        <v>308.63723608445298</v>
      </c>
      <c r="E269" s="1">
        <f t="shared" si="21"/>
        <v>47.737226277372265</v>
      </c>
      <c r="F269" s="1">
        <f t="shared" si="22"/>
        <v>22.992700729927009</v>
      </c>
      <c r="G269" s="1">
        <f t="shared" si="23"/>
        <v>47.737226277372265</v>
      </c>
      <c r="H269" s="1">
        <f t="shared" si="24"/>
        <v>47.737226277372265</v>
      </c>
    </row>
    <row r="270" spans="1:8" x14ac:dyDescent="0.3">
      <c r="A270" s="1">
        <v>269</v>
      </c>
      <c r="B270" s="1">
        <v>261</v>
      </c>
      <c r="C270" s="1">
        <v>87</v>
      </c>
      <c r="D270" s="1">
        <f t="shared" si="20"/>
        <v>309.78886756238006</v>
      </c>
      <c r="E270" s="1">
        <f t="shared" si="21"/>
        <v>57.153284671532845</v>
      </c>
      <c r="F270" s="1">
        <f t="shared" si="22"/>
        <v>19.051094890510949</v>
      </c>
      <c r="G270" s="1">
        <f t="shared" si="23"/>
        <v>57.153284671532845</v>
      </c>
      <c r="H270" s="1">
        <f t="shared" si="24"/>
        <v>57.153284671532845</v>
      </c>
    </row>
    <row r="271" spans="1:8" x14ac:dyDescent="0.3">
      <c r="A271" s="1">
        <v>270</v>
      </c>
      <c r="B271" s="1">
        <v>291</v>
      </c>
      <c r="C271" s="1">
        <v>221</v>
      </c>
      <c r="D271" s="1">
        <f t="shared" si="20"/>
        <v>310.94049904030709</v>
      </c>
      <c r="E271" s="1">
        <f t="shared" si="21"/>
        <v>63.722627737226276</v>
      </c>
      <c r="F271" s="1">
        <f t="shared" si="22"/>
        <v>48.394160583941606</v>
      </c>
      <c r="G271" s="1">
        <f t="shared" si="23"/>
        <v>55.010549726277375</v>
      </c>
      <c r="H271" s="1">
        <f t="shared" si="24"/>
        <v>63.722627737226276</v>
      </c>
    </row>
    <row r="272" spans="1:8" x14ac:dyDescent="0.3">
      <c r="A272" s="1">
        <v>271</v>
      </c>
      <c r="B272" s="1">
        <v>268</v>
      </c>
      <c r="C272" s="1">
        <v>172</v>
      </c>
      <c r="D272" s="1">
        <f t="shared" si="20"/>
        <v>312.09213051823417</v>
      </c>
      <c r="E272" s="1">
        <f t="shared" si="21"/>
        <v>58.686131386861312</v>
      </c>
      <c r="F272" s="1">
        <f t="shared" si="22"/>
        <v>37.664233576642339</v>
      </c>
      <c r="G272" s="1">
        <f t="shared" si="23"/>
        <v>58.686131386861312</v>
      </c>
      <c r="H272" s="1">
        <f t="shared" si="24"/>
        <v>58.686131386861312</v>
      </c>
    </row>
    <row r="273" spans="1:9" x14ac:dyDescent="0.3">
      <c r="A273" s="1">
        <v>272</v>
      </c>
      <c r="B273" s="1">
        <v>274</v>
      </c>
      <c r="C273" s="1">
        <v>243</v>
      </c>
      <c r="D273" s="1">
        <f t="shared" si="20"/>
        <v>313.24376199616125</v>
      </c>
      <c r="E273" s="1">
        <f t="shared" si="21"/>
        <v>60</v>
      </c>
      <c r="F273" s="1">
        <f t="shared" si="22"/>
        <v>53.211678832116789</v>
      </c>
      <c r="G273" s="1">
        <f t="shared" si="23"/>
        <v>56.402321083172147</v>
      </c>
      <c r="H273" s="1">
        <f t="shared" si="24"/>
        <v>60</v>
      </c>
    </row>
    <row r="274" spans="1:9" x14ac:dyDescent="0.3">
      <c r="A274" s="1">
        <v>273</v>
      </c>
      <c r="B274" s="1">
        <v>282</v>
      </c>
      <c r="C274" s="1">
        <v>229</v>
      </c>
      <c r="D274" s="1">
        <f t="shared" si="20"/>
        <v>314.39539347408828</v>
      </c>
      <c r="E274" s="1">
        <f t="shared" si="21"/>
        <v>61.751824817518248</v>
      </c>
      <c r="F274" s="1">
        <f t="shared" si="22"/>
        <v>50.145985401459853</v>
      </c>
      <c r="G274" s="1">
        <f t="shared" si="23"/>
        <v>55.347036724898942</v>
      </c>
      <c r="H274" s="1">
        <f t="shared" si="24"/>
        <v>61.751824817518248</v>
      </c>
    </row>
    <row r="275" spans="1:9" x14ac:dyDescent="0.3">
      <c r="A275" s="1">
        <v>274</v>
      </c>
      <c r="B275" s="1">
        <v>282</v>
      </c>
      <c r="C275" s="1">
        <v>202</v>
      </c>
      <c r="D275" s="1">
        <f t="shared" si="20"/>
        <v>315.54702495201536</v>
      </c>
      <c r="E275" s="1">
        <f t="shared" si="21"/>
        <v>61.751824817518248</v>
      </c>
      <c r="F275" s="1">
        <f t="shared" si="22"/>
        <v>44.23357664233577</v>
      </c>
      <c r="G275" s="1">
        <f t="shared" si="23"/>
        <v>51.544911624540035</v>
      </c>
      <c r="H275" s="1">
        <f t="shared" si="24"/>
        <v>61.751824817518248</v>
      </c>
    </row>
    <row r="276" spans="1:9" x14ac:dyDescent="0.3">
      <c r="A276" s="1">
        <v>275</v>
      </c>
      <c r="B276" s="1">
        <v>294</v>
      </c>
      <c r="C276" s="1">
        <v>243</v>
      </c>
      <c r="D276" s="1">
        <f t="shared" si="20"/>
        <v>316.69865642994245</v>
      </c>
      <c r="E276" s="1">
        <f t="shared" si="21"/>
        <v>64.379562043795616</v>
      </c>
      <c r="F276" s="1">
        <f t="shared" si="22"/>
        <v>53.211678832116789</v>
      </c>
      <c r="G276" s="1">
        <f t="shared" si="23"/>
        <v>58.265301961423972</v>
      </c>
      <c r="H276" s="1">
        <f t="shared" si="24"/>
        <v>64.379562043795616</v>
      </c>
    </row>
    <row r="277" spans="1:9" x14ac:dyDescent="0.3">
      <c r="A277" s="1">
        <v>276</v>
      </c>
      <c r="B277" s="1">
        <v>285</v>
      </c>
      <c r="C277" s="1">
        <v>252</v>
      </c>
      <c r="D277" s="1">
        <f t="shared" si="20"/>
        <v>317.85028790786947</v>
      </c>
      <c r="E277" s="1">
        <f t="shared" si="21"/>
        <v>62.408759124087588</v>
      </c>
      <c r="F277" s="1">
        <f t="shared" si="22"/>
        <v>55.182481751824817</v>
      </c>
      <c r="G277" s="1">
        <f t="shared" si="23"/>
        <v>58.57358398238388</v>
      </c>
      <c r="H277" s="1">
        <f t="shared" si="24"/>
        <v>62.408759124087588</v>
      </c>
    </row>
    <row r="278" spans="1:9" x14ac:dyDescent="0.3">
      <c r="A278" s="1">
        <v>277</v>
      </c>
      <c r="B278" s="1">
        <v>283</v>
      </c>
      <c r="C278" s="1">
        <v>161</v>
      </c>
      <c r="D278" s="1">
        <f t="shared" si="20"/>
        <v>319.00191938579655</v>
      </c>
      <c r="E278" s="1">
        <f t="shared" si="21"/>
        <v>61.970802919708028</v>
      </c>
      <c r="F278" s="1">
        <f t="shared" si="22"/>
        <v>35.255474452554743</v>
      </c>
      <c r="G278" s="1">
        <f t="shared" si="23"/>
        <v>61.970802919708028</v>
      </c>
      <c r="H278" s="1">
        <f t="shared" si="24"/>
        <v>61.970802919708028</v>
      </c>
    </row>
    <row r="279" spans="1:9" x14ac:dyDescent="0.3">
      <c r="A279" s="1">
        <v>278</v>
      </c>
      <c r="B279" s="1">
        <v>278</v>
      </c>
      <c r="C279" s="1">
        <v>247</v>
      </c>
      <c r="D279" s="1">
        <f t="shared" si="20"/>
        <v>320.15355086372358</v>
      </c>
      <c r="E279" s="1">
        <f t="shared" si="21"/>
        <v>60.875912408759127</v>
      </c>
      <c r="F279" s="1">
        <f t="shared" si="22"/>
        <v>54.087591240875909</v>
      </c>
      <c r="G279" s="1">
        <f t="shared" si="23"/>
        <v>57.28133472367049</v>
      </c>
      <c r="H279" s="1">
        <f t="shared" si="24"/>
        <v>60.875912408759127</v>
      </c>
    </row>
    <row r="280" spans="1:9" x14ac:dyDescent="0.3">
      <c r="A280" s="1">
        <v>279</v>
      </c>
      <c r="B280" s="1">
        <v>260</v>
      </c>
      <c r="C280" s="1">
        <v>223</v>
      </c>
      <c r="D280" s="1">
        <f t="shared" si="20"/>
        <v>321.30518234165066</v>
      </c>
      <c r="E280" s="1">
        <f t="shared" si="21"/>
        <v>56.934306569343065</v>
      </c>
      <c r="F280" s="1">
        <f t="shared" si="22"/>
        <v>48.832116788321166</v>
      </c>
      <c r="G280" s="1">
        <f t="shared" si="23"/>
        <v>52.572879358026931</v>
      </c>
      <c r="H280" s="1">
        <f t="shared" si="24"/>
        <v>56.934306569343065</v>
      </c>
    </row>
    <row r="281" spans="1:9" x14ac:dyDescent="0.3">
      <c r="A281" s="3">
        <v>280</v>
      </c>
      <c r="B281" s="3">
        <v>222</v>
      </c>
      <c r="C281" s="3">
        <v>0</v>
      </c>
      <c r="D281" s="3">
        <f t="shared" si="20"/>
        <v>322.45681381957775</v>
      </c>
      <c r="E281" s="3">
        <f t="shared" si="21"/>
        <v>48.613138686131386</v>
      </c>
      <c r="F281" s="3">
        <f t="shared" si="22"/>
        <v>0</v>
      </c>
      <c r="G281" s="1">
        <f t="shared" si="23"/>
        <v>48.613138686131386</v>
      </c>
      <c r="H281" s="1">
        <f t="shared" si="24"/>
        <v>48.613138686131386</v>
      </c>
      <c r="I281" s="4"/>
    </row>
    <row r="282" spans="1:9" x14ac:dyDescent="0.3">
      <c r="A282" s="1">
        <v>281</v>
      </c>
      <c r="B282" s="1">
        <v>302</v>
      </c>
      <c r="C282" s="1">
        <v>203</v>
      </c>
      <c r="D282" s="1">
        <f t="shared" si="20"/>
        <v>323.60844529750477</v>
      </c>
      <c r="E282" s="1">
        <f t="shared" si="21"/>
        <v>66.131386861313871</v>
      </c>
      <c r="F282" s="1">
        <f t="shared" si="22"/>
        <v>44.45255474452555</v>
      </c>
      <c r="G282" s="1">
        <f t="shared" si="23"/>
        <v>53.167015971670168</v>
      </c>
      <c r="H282" s="1">
        <f t="shared" si="24"/>
        <v>66.131386861313871</v>
      </c>
    </row>
    <row r="283" spans="1:9" x14ac:dyDescent="0.3">
      <c r="A283" s="1">
        <v>282</v>
      </c>
      <c r="B283" s="1">
        <v>309</v>
      </c>
      <c r="C283" s="1">
        <v>267</v>
      </c>
      <c r="D283" s="1">
        <f t="shared" si="20"/>
        <v>324.76007677543186</v>
      </c>
      <c r="E283" s="1">
        <f t="shared" si="21"/>
        <v>67.664233576642332</v>
      </c>
      <c r="F283" s="1">
        <f t="shared" si="22"/>
        <v>58.467153284671532</v>
      </c>
      <c r="G283" s="1">
        <f t="shared" si="23"/>
        <v>62.730383211678834</v>
      </c>
      <c r="H283" s="1">
        <f t="shared" si="24"/>
        <v>67.664233576642332</v>
      </c>
    </row>
    <row r="284" spans="1:9" x14ac:dyDescent="0.3">
      <c r="A284" s="1">
        <v>283</v>
      </c>
      <c r="B284" s="1">
        <v>304</v>
      </c>
      <c r="C284" s="1">
        <v>281</v>
      </c>
      <c r="D284" s="1">
        <f t="shared" si="20"/>
        <v>325.91170825335894</v>
      </c>
      <c r="E284" s="1">
        <f t="shared" si="21"/>
        <v>66.569343065693431</v>
      </c>
      <c r="F284" s="1">
        <f t="shared" si="22"/>
        <v>61.532846715328468</v>
      </c>
      <c r="G284" s="1">
        <f t="shared" si="23"/>
        <v>63.952086842597794</v>
      </c>
      <c r="H284" s="1">
        <f t="shared" si="24"/>
        <v>66.569343065693431</v>
      </c>
    </row>
    <row r="285" spans="1:9" x14ac:dyDescent="0.3">
      <c r="A285" s="1">
        <v>284</v>
      </c>
      <c r="B285" s="1">
        <v>313</v>
      </c>
      <c r="C285" s="1">
        <v>232</v>
      </c>
      <c r="D285" s="1">
        <f t="shared" si="20"/>
        <v>327.06333973128596</v>
      </c>
      <c r="E285" s="1">
        <f t="shared" si="21"/>
        <v>68.540145985401466</v>
      </c>
      <c r="F285" s="1">
        <f t="shared" si="22"/>
        <v>50.802919708029194</v>
      </c>
      <c r="G285" s="1">
        <f t="shared" si="23"/>
        <v>58.353445389406005</v>
      </c>
      <c r="H285" s="1">
        <f t="shared" si="24"/>
        <v>68.540145985401466</v>
      </c>
    </row>
    <row r="286" spans="1:9" x14ac:dyDescent="0.3">
      <c r="A286" s="1">
        <v>285</v>
      </c>
      <c r="B286" s="1">
        <v>281</v>
      </c>
      <c r="C286" s="1">
        <v>234</v>
      </c>
      <c r="D286" s="1">
        <f t="shared" si="20"/>
        <v>328.21497120921305</v>
      </c>
      <c r="E286" s="1">
        <f t="shared" si="21"/>
        <v>61.532846715328468</v>
      </c>
      <c r="F286" s="1">
        <f t="shared" si="22"/>
        <v>51.240875912408761</v>
      </c>
      <c r="G286" s="1">
        <f t="shared" si="23"/>
        <v>55.917227694706256</v>
      </c>
      <c r="H286" s="1">
        <f t="shared" si="24"/>
        <v>61.532846715328468</v>
      </c>
    </row>
    <row r="287" spans="1:9" x14ac:dyDescent="0.3">
      <c r="A287" s="1">
        <v>286</v>
      </c>
      <c r="B287" s="1">
        <v>292</v>
      </c>
      <c r="C287" s="1">
        <v>159</v>
      </c>
      <c r="D287" s="1">
        <f t="shared" si="20"/>
        <v>329.36660268714013</v>
      </c>
      <c r="E287" s="1">
        <f t="shared" si="21"/>
        <v>63.941605839416056</v>
      </c>
      <c r="F287" s="1">
        <f t="shared" si="22"/>
        <v>34.817518248175183</v>
      </c>
      <c r="G287" s="1">
        <f t="shared" si="23"/>
        <v>63.941605839416056</v>
      </c>
      <c r="H287" s="1">
        <f t="shared" si="24"/>
        <v>63.941605839416056</v>
      </c>
    </row>
    <row r="288" spans="1:9" x14ac:dyDescent="0.3">
      <c r="A288" s="1">
        <v>287</v>
      </c>
      <c r="B288" s="1">
        <v>274</v>
      </c>
      <c r="C288" s="1">
        <v>218</v>
      </c>
      <c r="D288" s="1">
        <f t="shared" si="20"/>
        <v>330.51823416506716</v>
      </c>
      <c r="E288" s="1">
        <f t="shared" si="21"/>
        <v>60</v>
      </c>
      <c r="F288" s="1">
        <f t="shared" si="22"/>
        <v>47.737226277372265</v>
      </c>
      <c r="G288" s="1">
        <f t="shared" si="23"/>
        <v>53.170731707317081</v>
      </c>
      <c r="H288" s="1">
        <f t="shared" si="24"/>
        <v>60</v>
      </c>
    </row>
    <row r="289" spans="1:8" x14ac:dyDescent="0.3">
      <c r="A289" s="1">
        <v>288</v>
      </c>
      <c r="B289" s="1">
        <v>294</v>
      </c>
      <c r="C289" s="1">
        <v>226</v>
      </c>
      <c r="D289" s="1">
        <f t="shared" si="20"/>
        <v>331.66986564299424</v>
      </c>
      <c r="E289" s="1">
        <f t="shared" si="21"/>
        <v>64.379562043795616</v>
      </c>
      <c r="F289" s="1">
        <f t="shared" si="22"/>
        <v>49.489051094890513</v>
      </c>
      <c r="G289" s="1">
        <f t="shared" si="23"/>
        <v>55.9606962380685</v>
      </c>
      <c r="H289" s="1">
        <f t="shared" si="24"/>
        <v>64.379562043795616</v>
      </c>
    </row>
    <row r="290" spans="1:8" x14ac:dyDescent="0.3">
      <c r="A290" s="1">
        <v>289</v>
      </c>
      <c r="B290" s="1">
        <v>293</v>
      </c>
      <c r="C290" s="1">
        <v>233</v>
      </c>
      <c r="D290" s="1">
        <f t="shared" si="20"/>
        <v>332.82149712092132</v>
      </c>
      <c r="E290" s="1">
        <f t="shared" si="21"/>
        <v>64.160583941605836</v>
      </c>
      <c r="F290" s="1">
        <f t="shared" si="22"/>
        <v>51.021897810218981</v>
      </c>
      <c r="G290" s="1">
        <f t="shared" si="23"/>
        <v>56.841886153589961</v>
      </c>
      <c r="H290" s="1">
        <f t="shared" si="24"/>
        <v>64.160583941605836</v>
      </c>
    </row>
    <row r="291" spans="1:8" x14ac:dyDescent="0.3">
      <c r="A291" s="1">
        <v>290</v>
      </c>
      <c r="B291" s="1">
        <v>292</v>
      </c>
      <c r="C291" s="1">
        <v>268</v>
      </c>
      <c r="D291" s="1">
        <f t="shared" si="20"/>
        <v>333.97312859884835</v>
      </c>
      <c r="E291" s="1">
        <f t="shared" si="21"/>
        <v>63.941605839416056</v>
      </c>
      <c r="F291" s="1">
        <f t="shared" si="22"/>
        <v>58.686131386861312</v>
      </c>
      <c r="G291" s="1">
        <f t="shared" si="23"/>
        <v>61.201251303441083</v>
      </c>
      <c r="H291" s="1">
        <f t="shared" si="24"/>
        <v>63.941605839416056</v>
      </c>
    </row>
    <row r="292" spans="1:8" x14ac:dyDescent="0.3">
      <c r="A292" s="1">
        <v>291</v>
      </c>
      <c r="B292" s="1">
        <v>310</v>
      </c>
      <c r="C292" s="1">
        <v>277</v>
      </c>
      <c r="D292" s="1">
        <f t="shared" si="20"/>
        <v>335.12476007677543</v>
      </c>
      <c r="E292" s="1">
        <f t="shared" si="21"/>
        <v>67.883211678832112</v>
      </c>
      <c r="F292" s="1">
        <f t="shared" si="22"/>
        <v>60.65693430656934</v>
      </c>
      <c r="G292" s="1">
        <f t="shared" si="23"/>
        <v>64.06694935276488</v>
      </c>
      <c r="H292" s="1">
        <f t="shared" si="24"/>
        <v>67.883211678832112</v>
      </c>
    </row>
    <row r="293" spans="1:8" x14ac:dyDescent="0.3">
      <c r="A293" s="1">
        <v>292</v>
      </c>
      <c r="B293" s="1">
        <v>309</v>
      </c>
      <c r="C293" s="1">
        <v>241</v>
      </c>
      <c r="D293" s="1">
        <f t="shared" si="20"/>
        <v>336.27639155470251</v>
      </c>
      <c r="E293" s="1">
        <f t="shared" si="21"/>
        <v>67.664233576642332</v>
      </c>
      <c r="F293" s="1">
        <f t="shared" si="22"/>
        <v>52.773722627737229</v>
      </c>
      <c r="G293" s="1">
        <f t="shared" si="23"/>
        <v>59.298473788984744</v>
      </c>
      <c r="H293" s="1">
        <f t="shared" si="24"/>
        <v>67.664233576642332</v>
      </c>
    </row>
    <row r="294" spans="1:8" x14ac:dyDescent="0.3">
      <c r="A294" s="1">
        <v>293</v>
      </c>
      <c r="B294" s="1">
        <v>316</v>
      </c>
      <c r="C294" s="1">
        <v>245</v>
      </c>
      <c r="D294" s="1">
        <f t="shared" si="20"/>
        <v>337.42802303262954</v>
      </c>
      <c r="E294" s="1">
        <f t="shared" si="21"/>
        <v>69.197080291970806</v>
      </c>
      <c r="F294" s="1">
        <f t="shared" si="22"/>
        <v>53.649635036496349</v>
      </c>
      <c r="G294" s="1">
        <f t="shared" si="23"/>
        <v>60.43951754557164</v>
      </c>
      <c r="H294" s="1">
        <f t="shared" si="24"/>
        <v>69.197080291970806</v>
      </c>
    </row>
    <row r="295" spans="1:8" x14ac:dyDescent="0.3">
      <c r="A295" s="1">
        <v>294</v>
      </c>
      <c r="B295" s="1">
        <v>303</v>
      </c>
      <c r="C295" s="1">
        <v>247</v>
      </c>
      <c r="D295" s="1">
        <f t="shared" si="20"/>
        <v>338.57965451055662</v>
      </c>
      <c r="E295" s="1">
        <f t="shared" si="21"/>
        <v>66.350364963503651</v>
      </c>
      <c r="F295" s="1">
        <f t="shared" si="22"/>
        <v>54.087591240875909</v>
      </c>
      <c r="G295" s="1">
        <f t="shared" si="23"/>
        <v>59.594691439946907</v>
      </c>
      <c r="H295" s="1">
        <f t="shared" si="24"/>
        <v>66.350364963503651</v>
      </c>
    </row>
    <row r="296" spans="1:8" x14ac:dyDescent="0.3">
      <c r="A296" s="1">
        <v>295</v>
      </c>
      <c r="B296" s="1">
        <v>335</v>
      </c>
      <c r="C296" s="1">
        <v>283</v>
      </c>
      <c r="D296" s="1">
        <f t="shared" si="20"/>
        <v>339.73128598848371</v>
      </c>
      <c r="E296" s="1">
        <f t="shared" si="21"/>
        <v>73.357664233576642</v>
      </c>
      <c r="F296" s="1">
        <f t="shared" si="22"/>
        <v>61.970802919708028</v>
      </c>
      <c r="G296" s="1">
        <f t="shared" si="23"/>
        <v>67.185174686414868</v>
      </c>
      <c r="H296" s="1">
        <f t="shared" si="24"/>
        <v>73.357664233576642</v>
      </c>
    </row>
    <row r="297" spans="1:8" x14ac:dyDescent="0.3">
      <c r="A297" s="1">
        <v>296</v>
      </c>
      <c r="B297" s="1">
        <v>340</v>
      </c>
      <c r="C297" s="1">
        <v>316</v>
      </c>
      <c r="D297" s="1">
        <f t="shared" si="20"/>
        <v>340.88291746641073</v>
      </c>
      <c r="E297" s="1">
        <f t="shared" si="21"/>
        <v>74.452554744525543</v>
      </c>
      <c r="F297" s="1">
        <f t="shared" si="22"/>
        <v>69.197080291970806</v>
      </c>
      <c r="G297" s="1">
        <f t="shared" si="23"/>
        <v>71.728680790457545</v>
      </c>
      <c r="H297" s="1">
        <f t="shared" si="24"/>
        <v>74.452554744525543</v>
      </c>
    </row>
    <row r="298" spans="1:8" x14ac:dyDescent="0.3">
      <c r="A298" s="1">
        <v>297</v>
      </c>
      <c r="B298" s="1">
        <v>333</v>
      </c>
      <c r="C298" s="1">
        <v>294</v>
      </c>
      <c r="D298" s="1">
        <f t="shared" si="20"/>
        <v>342.03454894433781</v>
      </c>
      <c r="E298" s="1">
        <f t="shared" si="21"/>
        <v>72.919708029197082</v>
      </c>
      <c r="F298" s="1">
        <f t="shared" si="22"/>
        <v>64.379562043795616</v>
      </c>
      <c r="G298" s="1">
        <f t="shared" si="23"/>
        <v>68.384032410156109</v>
      </c>
      <c r="H298" s="1">
        <f t="shared" si="24"/>
        <v>72.919708029197082</v>
      </c>
    </row>
    <row r="299" spans="1:8" x14ac:dyDescent="0.3">
      <c r="A299" s="1">
        <v>298</v>
      </c>
      <c r="B299" s="1">
        <v>296</v>
      </c>
      <c r="C299" s="1">
        <v>276</v>
      </c>
      <c r="D299" s="1">
        <f t="shared" si="20"/>
        <v>343.1861804222649</v>
      </c>
      <c r="E299" s="1">
        <f t="shared" si="21"/>
        <v>64.817518248175176</v>
      </c>
      <c r="F299" s="1">
        <f t="shared" si="22"/>
        <v>60.43795620437956</v>
      </c>
      <c r="G299" s="1">
        <f t="shared" si="23"/>
        <v>62.55117145628094</v>
      </c>
      <c r="H299" s="1">
        <f t="shared" si="24"/>
        <v>64.817518248175176</v>
      </c>
    </row>
    <row r="300" spans="1:8" x14ac:dyDescent="0.3">
      <c r="A300" s="1">
        <v>299</v>
      </c>
      <c r="B300" s="1">
        <v>320</v>
      </c>
      <c r="C300" s="1">
        <v>274</v>
      </c>
      <c r="D300" s="1">
        <f t="shared" si="20"/>
        <v>344.33781190019192</v>
      </c>
      <c r="E300" s="1">
        <f t="shared" si="21"/>
        <v>70.072992700729927</v>
      </c>
      <c r="F300" s="1">
        <f t="shared" si="22"/>
        <v>60</v>
      </c>
      <c r="G300" s="1">
        <f t="shared" si="23"/>
        <v>64.646464646464636</v>
      </c>
      <c r="H300" s="1">
        <f t="shared" si="24"/>
        <v>70.072992700729927</v>
      </c>
    </row>
    <row r="301" spans="1:8" x14ac:dyDescent="0.3">
      <c r="A301" s="1">
        <v>300</v>
      </c>
      <c r="B301" s="1">
        <v>325</v>
      </c>
      <c r="C301" s="1">
        <v>275</v>
      </c>
      <c r="D301" s="1">
        <f t="shared" si="20"/>
        <v>345.48944337811901</v>
      </c>
      <c r="E301" s="1">
        <f t="shared" si="21"/>
        <v>71.167883211678827</v>
      </c>
      <c r="F301" s="1">
        <f t="shared" si="22"/>
        <v>60.21897810218978</v>
      </c>
      <c r="G301" s="1">
        <f t="shared" si="23"/>
        <v>65.237226277372258</v>
      </c>
      <c r="H301" s="1">
        <f t="shared" si="24"/>
        <v>71.167883211678827</v>
      </c>
    </row>
    <row r="302" spans="1:8" x14ac:dyDescent="0.3">
      <c r="A302" s="1">
        <v>301</v>
      </c>
      <c r="B302" s="1">
        <v>379</v>
      </c>
      <c r="C302" s="1">
        <v>288</v>
      </c>
      <c r="D302" s="1">
        <f t="shared" si="20"/>
        <v>346.64107485604609</v>
      </c>
      <c r="E302" s="1">
        <f t="shared" si="21"/>
        <v>82.992700729927009</v>
      </c>
      <c r="F302" s="1">
        <f t="shared" si="22"/>
        <v>63.065693430656935</v>
      </c>
      <c r="G302" s="1">
        <f t="shared" si="23"/>
        <v>71.669858501406239</v>
      </c>
      <c r="H302" s="1">
        <f t="shared" si="24"/>
        <v>82.992700729927009</v>
      </c>
    </row>
    <row r="303" spans="1:8" x14ac:dyDescent="0.3">
      <c r="A303" s="1">
        <v>302</v>
      </c>
      <c r="B303" s="1">
        <v>319</v>
      </c>
      <c r="C303" s="1">
        <v>240</v>
      </c>
      <c r="D303" s="1">
        <f t="shared" si="20"/>
        <v>347.79270633397311</v>
      </c>
      <c r="E303" s="1">
        <f t="shared" si="21"/>
        <v>69.854014598540147</v>
      </c>
      <c r="F303" s="1">
        <f t="shared" si="22"/>
        <v>52.554744525547449</v>
      </c>
      <c r="G303" s="1">
        <f t="shared" si="23"/>
        <v>59.981980335061316</v>
      </c>
      <c r="H303" s="1">
        <f t="shared" si="24"/>
        <v>69.854014598540147</v>
      </c>
    </row>
    <row r="304" spans="1:8" x14ac:dyDescent="0.3">
      <c r="A304" s="1">
        <v>303</v>
      </c>
      <c r="B304" s="1">
        <v>310</v>
      </c>
      <c r="C304" s="1">
        <v>259</v>
      </c>
      <c r="D304" s="1">
        <f t="shared" si="20"/>
        <v>348.9443378119002</v>
      </c>
      <c r="E304" s="1">
        <f t="shared" si="21"/>
        <v>67.883211678832112</v>
      </c>
      <c r="F304" s="1">
        <f t="shared" si="22"/>
        <v>56.715328467153284</v>
      </c>
      <c r="G304" s="1">
        <f t="shared" si="23"/>
        <v>61.798776185650325</v>
      </c>
      <c r="H304" s="1">
        <f t="shared" si="24"/>
        <v>67.883211678832112</v>
      </c>
    </row>
    <row r="305" spans="1:8" x14ac:dyDescent="0.3">
      <c r="A305" s="1">
        <v>304</v>
      </c>
      <c r="B305" s="1">
        <v>311</v>
      </c>
      <c r="C305" s="1">
        <v>292</v>
      </c>
      <c r="D305" s="1">
        <f t="shared" si="20"/>
        <v>350.09596928982728</v>
      </c>
      <c r="E305" s="1">
        <f t="shared" si="21"/>
        <v>68.102189781021892</v>
      </c>
      <c r="F305" s="1">
        <f t="shared" si="22"/>
        <v>63.941605839416056</v>
      </c>
      <c r="G305" s="1">
        <f t="shared" si="23"/>
        <v>65.956349638667973</v>
      </c>
      <c r="H305" s="1">
        <f t="shared" si="24"/>
        <v>68.102189781021892</v>
      </c>
    </row>
    <row r="306" spans="1:8" x14ac:dyDescent="0.3">
      <c r="A306" s="1">
        <v>305</v>
      </c>
      <c r="B306" s="1">
        <v>305</v>
      </c>
      <c r="C306" s="1">
        <v>284</v>
      </c>
      <c r="D306" s="1">
        <f t="shared" si="20"/>
        <v>351.24760076775431</v>
      </c>
      <c r="E306" s="1">
        <f t="shared" si="21"/>
        <v>66.788321167883211</v>
      </c>
      <c r="F306" s="1">
        <f t="shared" si="22"/>
        <v>62.189781021897808</v>
      </c>
      <c r="G306" s="1">
        <f t="shared" si="23"/>
        <v>64.407073723867001</v>
      </c>
      <c r="H306" s="1">
        <f t="shared" si="24"/>
        <v>66.788321167883211</v>
      </c>
    </row>
    <row r="307" spans="1:8" x14ac:dyDescent="0.3">
      <c r="A307" s="1">
        <v>306</v>
      </c>
      <c r="B307" s="1">
        <v>318</v>
      </c>
      <c r="C307" s="1">
        <v>276</v>
      </c>
      <c r="D307" s="1">
        <f t="shared" si="20"/>
        <v>352.39923224568139</v>
      </c>
      <c r="E307" s="1">
        <f t="shared" si="21"/>
        <v>69.635036496350367</v>
      </c>
      <c r="F307" s="1">
        <f t="shared" si="22"/>
        <v>60.43795620437956</v>
      </c>
      <c r="G307" s="1">
        <f t="shared" si="23"/>
        <v>64.711347047113463</v>
      </c>
      <c r="H307" s="1">
        <f t="shared" si="24"/>
        <v>69.635036496350367</v>
      </c>
    </row>
    <row r="308" spans="1:8" x14ac:dyDescent="0.3">
      <c r="A308" s="1">
        <v>307</v>
      </c>
      <c r="B308" s="1">
        <v>327</v>
      </c>
      <c r="C308" s="1">
        <v>272</v>
      </c>
      <c r="D308" s="1">
        <f t="shared" si="20"/>
        <v>353.55086372360847</v>
      </c>
      <c r="E308" s="1">
        <f t="shared" si="21"/>
        <v>71.605839416058387</v>
      </c>
      <c r="F308" s="1">
        <f t="shared" si="22"/>
        <v>59.56204379562044</v>
      </c>
      <c r="G308" s="1">
        <f t="shared" si="23"/>
        <v>65.031012758490419</v>
      </c>
      <c r="H308" s="1">
        <f t="shared" si="24"/>
        <v>71.605839416058387</v>
      </c>
    </row>
    <row r="309" spans="1:8" x14ac:dyDescent="0.3">
      <c r="A309" s="1">
        <v>308</v>
      </c>
      <c r="B309" s="1">
        <v>336</v>
      </c>
      <c r="C309" s="1">
        <v>292</v>
      </c>
      <c r="D309" s="1">
        <f t="shared" si="20"/>
        <v>354.7024952015355</v>
      </c>
      <c r="E309" s="1">
        <f t="shared" si="21"/>
        <v>73.576642335766422</v>
      </c>
      <c r="F309" s="1">
        <f t="shared" si="22"/>
        <v>63.941605839416056</v>
      </c>
      <c r="G309" s="1">
        <f t="shared" si="23"/>
        <v>68.421590961922917</v>
      </c>
      <c r="H309" s="1">
        <f t="shared" si="24"/>
        <v>73.576642335766422</v>
      </c>
    </row>
    <row r="310" spans="1:8" x14ac:dyDescent="0.3">
      <c r="A310" s="1">
        <v>309</v>
      </c>
      <c r="B310" s="1">
        <v>332</v>
      </c>
      <c r="C310" s="1">
        <v>293</v>
      </c>
      <c r="D310" s="1">
        <f t="shared" si="20"/>
        <v>355.85412667946258</v>
      </c>
      <c r="E310" s="1">
        <f t="shared" si="21"/>
        <v>72.700729927007302</v>
      </c>
      <c r="F310" s="1">
        <f t="shared" si="22"/>
        <v>64.160583941605836</v>
      </c>
      <c r="G310" s="1">
        <f t="shared" si="23"/>
        <v>68.164204379562037</v>
      </c>
      <c r="H310" s="1">
        <f t="shared" si="24"/>
        <v>72.700729927007302</v>
      </c>
    </row>
    <row r="311" spans="1:8" x14ac:dyDescent="0.3">
      <c r="A311" s="1">
        <v>310</v>
      </c>
      <c r="B311" s="1">
        <v>338</v>
      </c>
      <c r="C311" s="1">
        <v>292</v>
      </c>
      <c r="D311" s="1">
        <f t="shared" si="20"/>
        <v>357.00575815738961</v>
      </c>
      <c r="E311" s="1">
        <f t="shared" si="21"/>
        <v>74.014598540145982</v>
      </c>
      <c r="F311" s="1">
        <f t="shared" si="22"/>
        <v>63.941605839416056</v>
      </c>
      <c r="G311" s="1">
        <f t="shared" si="23"/>
        <v>68.610358011817866</v>
      </c>
      <c r="H311" s="1">
        <f t="shared" si="24"/>
        <v>74.014598540145982</v>
      </c>
    </row>
    <row r="312" spans="1:8" x14ac:dyDescent="0.3">
      <c r="A312" s="1">
        <v>311</v>
      </c>
      <c r="B312" s="1">
        <v>342</v>
      </c>
      <c r="C312" s="1">
        <v>298</v>
      </c>
      <c r="D312" s="1">
        <f t="shared" si="20"/>
        <v>358.15738963531669</v>
      </c>
      <c r="E312" s="1">
        <f t="shared" si="21"/>
        <v>74.890510948905103</v>
      </c>
      <c r="F312" s="1">
        <f t="shared" si="22"/>
        <v>65.255474452554751</v>
      </c>
      <c r="G312" s="1">
        <f t="shared" si="23"/>
        <v>69.741788321167874</v>
      </c>
      <c r="H312" s="1">
        <f t="shared" si="24"/>
        <v>74.890510948905103</v>
      </c>
    </row>
    <row r="313" spans="1:8" x14ac:dyDescent="0.3">
      <c r="A313" s="1">
        <v>312</v>
      </c>
      <c r="B313" s="1">
        <v>318</v>
      </c>
      <c r="C313" s="1">
        <v>278</v>
      </c>
      <c r="D313" s="1">
        <f t="shared" si="20"/>
        <v>359.30902111324377</v>
      </c>
      <c r="E313" s="1">
        <f t="shared" si="21"/>
        <v>69.635036496350367</v>
      </c>
      <c r="F313" s="1">
        <f t="shared" si="22"/>
        <v>60.875912408759127</v>
      </c>
      <c r="G313" s="1">
        <f t="shared" si="23"/>
        <v>64.961544114044969</v>
      </c>
      <c r="H313" s="1">
        <f t="shared" si="24"/>
        <v>69.635036496350367</v>
      </c>
    </row>
    <row r="314" spans="1:8" x14ac:dyDescent="0.3">
      <c r="A314" s="1">
        <v>313</v>
      </c>
      <c r="B314" s="1">
        <v>305</v>
      </c>
      <c r="C314" s="1">
        <v>269</v>
      </c>
      <c r="D314" s="1">
        <f t="shared" si="20"/>
        <v>360.4606525911708</v>
      </c>
      <c r="E314" s="1">
        <f t="shared" si="21"/>
        <v>66.788321167883211</v>
      </c>
      <c r="F314" s="1">
        <f t="shared" si="22"/>
        <v>58.905109489051092</v>
      </c>
      <c r="G314" s="1">
        <f t="shared" si="23"/>
        <v>62.599506599862664</v>
      </c>
      <c r="H314" s="1">
        <f t="shared" si="24"/>
        <v>66.788321167883211</v>
      </c>
    </row>
    <row r="315" spans="1:8" x14ac:dyDescent="0.3">
      <c r="A315" s="1">
        <v>314</v>
      </c>
      <c r="B315" s="1">
        <v>317</v>
      </c>
      <c r="C315" s="1">
        <v>278</v>
      </c>
      <c r="D315" s="1">
        <f t="shared" si="20"/>
        <v>361.61228406909788</v>
      </c>
      <c r="E315" s="1">
        <f t="shared" si="21"/>
        <v>69.416058394160586</v>
      </c>
      <c r="F315" s="1">
        <f t="shared" si="22"/>
        <v>60.875912408759127</v>
      </c>
      <c r="G315" s="1">
        <f t="shared" si="23"/>
        <v>64.866098264123167</v>
      </c>
      <c r="H315" s="1">
        <f t="shared" si="24"/>
        <v>69.416058394160586</v>
      </c>
    </row>
    <row r="316" spans="1:8" x14ac:dyDescent="0.3">
      <c r="A316" s="1">
        <v>315</v>
      </c>
      <c r="B316" s="1">
        <v>331</v>
      </c>
      <c r="C316" s="1">
        <v>278</v>
      </c>
      <c r="D316" s="1">
        <f t="shared" si="20"/>
        <v>362.76391554702496</v>
      </c>
      <c r="E316" s="1">
        <f t="shared" si="21"/>
        <v>72.481751824817522</v>
      </c>
      <c r="F316" s="1">
        <f t="shared" si="22"/>
        <v>60.875912408759127</v>
      </c>
      <c r="G316" s="1">
        <f t="shared" si="23"/>
        <v>66.173816115925362</v>
      </c>
      <c r="H316" s="1">
        <f t="shared" si="24"/>
        <v>72.481751824817522</v>
      </c>
    </row>
    <row r="317" spans="1:8" x14ac:dyDescent="0.3">
      <c r="A317" s="1">
        <v>316</v>
      </c>
      <c r="B317" s="1">
        <v>341</v>
      </c>
      <c r="C317" s="1">
        <v>285</v>
      </c>
      <c r="D317" s="1">
        <f t="shared" si="20"/>
        <v>363.91554702495199</v>
      </c>
      <c r="E317" s="1">
        <f t="shared" si="21"/>
        <v>74.671532846715323</v>
      </c>
      <c r="F317" s="1">
        <f t="shared" si="22"/>
        <v>62.408759124087588</v>
      </c>
      <c r="G317" s="1">
        <f t="shared" si="23"/>
        <v>67.991651314101816</v>
      </c>
      <c r="H317" s="1">
        <f t="shared" si="24"/>
        <v>74.671532846715323</v>
      </c>
    </row>
    <row r="318" spans="1:8" x14ac:dyDescent="0.3">
      <c r="A318" s="1">
        <v>317</v>
      </c>
      <c r="B318" s="1">
        <v>352</v>
      </c>
      <c r="C318" s="1">
        <v>293</v>
      </c>
      <c r="D318" s="1">
        <f t="shared" si="20"/>
        <v>365.06717850287907</v>
      </c>
      <c r="E318" s="1">
        <f t="shared" si="21"/>
        <v>77.080291970802918</v>
      </c>
      <c r="F318" s="1">
        <f t="shared" si="22"/>
        <v>64.160583941605836</v>
      </c>
      <c r="G318" s="1">
        <f t="shared" si="23"/>
        <v>70.029536581225599</v>
      </c>
      <c r="H318" s="1">
        <f t="shared" si="24"/>
        <v>77.080291970802918</v>
      </c>
    </row>
    <row r="319" spans="1:8" x14ac:dyDescent="0.3">
      <c r="A319" s="1">
        <v>318</v>
      </c>
      <c r="B319" s="1">
        <v>336</v>
      </c>
      <c r="C319" s="1">
        <v>288</v>
      </c>
      <c r="D319" s="1">
        <f t="shared" si="20"/>
        <v>366.21880998080616</v>
      </c>
      <c r="E319" s="1">
        <f t="shared" si="21"/>
        <v>73.576642335766422</v>
      </c>
      <c r="F319" s="1">
        <f t="shared" si="22"/>
        <v>63.065693430656935</v>
      </c>
      <c r="G319" s="1">
        <f t="shared" si="23"/>
        <v>67.916900617630546</v>
      </c>
      <c r="H319" s="1">
        <f t="shared" si="24"/>
        <v>73.576642335766422</v>
      </c>
    </row>
    <row r="320" spans="1:8" x14ac:dyDescent="0.3">
      <c r="A320" s="1">
        <v>319</v>
      </c>
      <c r="B320" s="1">
        <v>335</v>
      </c>
      <c r="C320" s="1">
        <v>287</v>
      </c>
      <c r="D320" s="1">
        <f t="shared" si="20"/>
        <v>367.37044145873318</v>
      </c>
      <c r="E320" s="1">
        <f t="shared" si="21"/>
        <v>73.357664233576642</v>
      </c>
      <c r="F320" s="1">
        <f t="shared" si="22"/>
        <v>62.846715328467155</v>
      </c>
      <c r="G320" s="1">
        <f t="shared" si="23"/>
        <v>67.696622620696132</v>
      </c>
      <c r="H320" s="1">
        <f t="shared" si="24"/>
        <v>73.357664233576642</v>
      </c>
    </row>
    <row r="321" spans="1:8" x14ac:dyDescent="0.3">
      <c r="A321" s="1">
        <v>320</v>
      </c>
      <c r="B321" s="1">
        <v>328</v>
      </c>
      <c r="C321" s="1">
        <v>289</v>
      </c>
      <c r="D321" s="1">
        <f t="shared" si="20"/>
        <v>368.52207293666027</v>
      </c>
      <c r="E321" s="1">
        <f t="shared" si="21"/>
        <v>71.824817518248182</v>
      </c>
      <c r="F321" s="1">
        <f t="shared" si="22"/>
        <v>63.284671532846716</v>
      </c>
      <c r="G321" s="1">
        <f t="shared" si="23"/>
        <v>67.284837156478829</v>
      </c>
      <c r="H321" s="1">
        <f t="shared" si="24"/>
        <v>71.824817518248182</v>
      </c>
    </row>
    <row r="322" spans="1:8" x14ac:dyDescent="0.3">
      <c r="A322" s="1">
        <v>321</v>
      </c>
      <c r="B322" s="1">
        <v>321</v>
      </c>
      <c r="C322" s="1">
        <v>282</v>
      </c>
      <c r="D322" s="1">
        <f t="shared" si="20"/>
        <v>369.67370441458735</v>
      </c>
      <c r="E322" s="1">
        <f t="shared" si="21"/>
        <v>70.291970802919707</v>
      </c>
      <c r="F322" s="1">
        <f t="shared" si="22"/>
        <v>61.751824817518248</v>
      </c>
      <c r="G322" s="1">
        <f t="shared" si="23"/>
        <v>65.745723935069179</v>
      </c>
      <c r="H322" s="1">
        <f t="shared" si="24"/>
        <v>70.291970802919707</v>
      </c>
    </row>
    <row r="323" spans="1:8" x14ac:dyDescent="0.3">
      <c r="A323" s="1">
        <v>322</v>
      </c>
      <c r="B323" s="1">
        <v>320</v>
      </c>
      <c r="C323" s="1">
        <v>281</v>
      </c>
      <c r="D323" s="1">
        <f t="shared" ref="D323:D386" si="25">A323*600/521</f>
        <v>370.82533589251437</v>
      </c>
      <c r="E323" s="1">
        <f t="shared" ref="E323:E386" si="26">B323*90/411</f>
        <v>70.072992700729927</v>
      </c>
      <c r="F323" s="1">
        <f t="shared" ref="F323:F386" si="27">C323*90/411</f>
        <v>61.532846715328468</v>
      </c>
      <c r="G323" s="1">
        <f t="shared" ref="G323:G386" si="28">IF(F323&gt;40,D$2/(D$2/2/E323+D$2/2/F323),E323)</f>
        <v>65.525826785041957</v>
      </c>
      <c r="H323" s="1">
        <f t="shared" ref="H323:H386" si="29">E323</f>
        <v>70.072992700729927</v>
      </c>
    </row>
    <row r="324" spans="1:8" x14ac:dyDescent="0.3">
      <c r="A324" s="1">
        <v>323</v>
      </c>
      <c r="B324" s="1">
        <v>322</v>
      </c>
      <c r="C324" s="1">
        <v>283</v>
      </c>
      <c r="D324" s="1">
        <f t="shared" si="25"/>
        <v>371.97696737044146</v>
      </c>
      <c r="E324" s="1">
        <f t="shared" si="26"/>
        <v>70.510948905109487</v>
      </c>
      <c r="F324" s="1">
        <f t="shared" si="27"/>
        <v>61.970802919708028</v>
      </c>
      <c r="G324" s="1">
        <f t="shared" si="28"/>
        <v>65.965615008747065</v>
      </c>
      <c r="H324" s="1">
        <f t="shared" si="29"/>
        <v>70.510948905109487</v>
      </c>
    </row>
    <row r="325" spans="1:8" x14ac:dyDescent="0.3">
      <c r="A325" s="1">
        <v>324</v>
      </c>
      <c r="B325" s="1">
        <v>326</v>
      </c>
      <c r="C325" s="1">
        <v>275</v>
      </c>
      <c r="D325" s="1">
        <f t="shared" si="25"/>
        <v>373.12859884836854</v>
      </c>
      <c r="E325" s="1">
        <f t="shared" si="26"/>
        <v>71.386861313868607</v>
      </c>
      <c r="F325" s="1">
        <f t="shared" si="27"/>
        <v>60.21897810218978</v>
      </c>
      <c r="G325" s="1">
        <f t="shared" si="28"/>
        <v>65.329074413690066</v>
      </c>
      <c r="H325" s="1">
        <f t="shared" si="29"/>
        <v>71.386861313868607</v>
      </c>
    </row>
    <row r="326" spans="1:8" x14ac:dyDescent="0.3">
      <c r="A326" s="1">
        <v>325</v>
      </c>
      <c r="B326" s="1">
        <v>309</v>
      </c>
      <c r="C326" s="1">
        <v>242</v>
      </c>
      <c r="D326" s="1">
        <f t="shared" si="25"/>
        <v>374.28023032629557</v>
      </c>
      <c r="E326" s="1">
        <f t="shared" si="26"/>
        <v>67.664233576642332</v>
      </c>
      <c r="F326" s="1">
        <f t="shared" si="27"/>
        <v>52.992700729927009</v>
      </c>
      <c r="G326" s="1">
        <f t="shared" si="28"/>
        <v>59.436459257885467</v>
      </c>
      <c r="H326" s="1">
        <f t="shared" si="29"/>
        <v>67.664233576642332</v>
      </c>
    </row>
    <row r="327" spans="1:8" x14ac:dyDescent="0.3">
      <c r="A327" s="1">
        <v>326</v>
      </c>
      <c r="B327" s="1">
        <v>322</v>
      </c>
      <c r="C327" s="1">
        <v>272</v>
      </c>
      <c r="D327" s="1">
        <f t="shared" si="25"/>
        <v>375.43186180422265</v>
      </c>
      <c r="E327" s="1">
        <f t="shared" si="26"/>
        <v>70.510948905109487</v>
      </c>
      <c r="F327" s="1">
        <f t="shared" si="27"/>
        <v>59.56204379562044</v>
      </c>
      <c r="G327" s="1">
        <f t="shared" si="28"/>
        <v>64.575683845756828</v>
      </c>
      <c r="H327" s="1">
        <f t="shared" si="29"/>
        <v>70.510948905109487</v>
      </c>
    </row>
    <row r="328" spans="1:8" x14ac:dyDescent="0.3">
      <c r="A328" s="1">
        <v>327</v>
      </c>
      <c r="B328" s="1">
        <v>321</v>
      </c>
      <c r="C328" s="1">
        <v>271</v>
      </c>
      <c r="D328" s="1">
        <f t="shared" si="25"/>
        <v>376.58349328214973</v>
      </c>
      <c r="E328" s="1">
        <f t="shared" si="26"/>
        <v>70.291970802919707</v>
      </c>
      <c r="F328" s="1">
        <f t="shared" si="27"/>
        <v>59.34306569343066</v>
      </c>
      <c r="G328" s="1">
        <f t="shared" si="28"/>
        <v>64.355148944565002</v>
      </c>
      <c r="H328" s="1">
        <f t="shared" si="29"/>
        <v>70.291970802919707</v>
      </c>
    </row>
    <row r="329" spans="1:8" x14ac:dyDescent="0.3">
      <c r="A329" s="1">
        <v>328</v>
      </c>
      <c r="B329" s="1">
        <v>327</v>
      </c>
      <c r="C329" s="1">
        <v>303</v>
      </c>
      <c r="D329" s="1">
        <f t="shared" si="25"/>
        <v>377.73512476007676</v>
      </c>
      <c r="E329" s="1">
        <f t="shared" si="26"/>
        <v>71.605839416058387</v>
      </c>
      <c r="F329" s="1">
        <f t="shared" si="27"/>
        <v>66.350364963503651</v>
      </c>
      <c r="G329" s="1">
        <f t="shared" si="28"/>
        <v>68.877997914494259</v>
      </c>
      <c r="H329" s="1">
        <f t="shared" si="29"/>
        <v>71.605839416058387</v>
      </c>
    </row>
    <row r="330" spans="1:8" x14ac:dyDescent="0.3">
      <c r="A330" s="1">
        <v>329</v>
      </c>
      <c r="B330" s="1">
        <v>312</v>
      </c>
      <c r="C330" s="1">
        <v>274</v>
      </c>
      <c r="D330" s="1">
        <f t="shared" si="25"/>
        <v>378.88675623800384</v>
      </c>
      <c r="E330" s="1">
        <f t="shared" si="26"/>
        <v>68.321167883211672</v>
      </c>
      <c r="F330" s="1">
        <f t="shared" si="27"/>
        <v>60</v>
      </c>
      <c r="G330" s="1">
        <f t="shared" si="28"/>
        <v>63.890784982935159</v>
      </c>
      <c r="H330" s="1">
        <f t="shared" si="29"/>
        <v>68.321167883211672</v>
      </c>
    </row>
    <row r="331" spans="1:8" x14ac:dyDescent="0.3">
      <c r="A331" s="1">
        <v>330</v>
      </c>
      <c r="B331" s="1">
        <v>276</v>
      </c>
      <c r="C331" s="1">
        <v>254</v>
      </c>
      <c r="D331" s="1">
        <f t="shared" si="25"/>
        <v>380.03838771593092</v>
      </c>
      <c r="E331" s="1">
        <f t="shared" si="26"/>
        <v>60.43795620437956</v>
      </c>
      <c r="F331" s="1">
        <f t="shared" si="27"/>
        <v>55.620437956204377</v>
      </c>
      <c r="G331" s="1">
        <f t="shared" si="28"/>
        <v>57.929210852499651</v>
      </c>
      <c r="H331" s="1">
        <f t="shared" si="29"/>
        <v>60.43795620437956</v>
      </c>
    </row>
    <row r="332" spans="1:8" x14ac:dyDescent="0.3">
      <c r="A332" s="1">
        <v>331</v>
      </c>
      <c r="B332" s="1">
        <v>324</v>
      </c>
      <c r="C332" s="1">
        <v>274</v>
      </c>
      <c r="D332" s="1">
        <f t="shared" si="25"/>
        <v>381.19001919385795</v>
      </c>
      <c r="E332" s="1">
        <f t="shared" si="26"/>
        <v>70.948905109489047</v>
      </c>
      <c r="F332" s="1">
        <f t="shared" si="27"/>
        <v>60</v>
      </c>
      <c r="G332" s="1">
        <f t="shared" si="28"/>
        <v>65.016722408026752</v>
      </c>
      <c r="H332" s="1">
        <f t="shared" si="29"/>
        <v>70.948905109489047</v>
      </c>
    </row>
    <row r="333" spans="1:8" x14ac:dyDescent="0.3">
      <c r="A333" s="1">
        <v>332</v>
      </c>
      <c r="B333" s="1">
        <v>314</v>
      </c>
      <c r="C333" s="1">
        <v>274</v>
      </c>
      <c r="D333" s="1">
        <f t="shared" si="25"/>
        <v>382.34165067178503</v>
      </c>
      <c r="E333" s="1">
        <f t="shared" si="26"/>
        <v>68.759124087591246</v>
      </c>
      <c r="F333" s="1">
        <f t="shared" si="27"/>
        <v>60</v>
      </c>
      <c r="G333" s="1">
        <f t="shared" si="28"/>
        <v>64.081632653061234</v>
      </c>
      <c r="H333" s="1">
        <f t="shared" si="29"/>
        <v>68.759124087591246</v>
      </c>
    </row>
    <row r="334" spans="1:8" x14ac:dyDescent="0.3">
      <c r="A334" s="1">
        <v>333</v>
      </c>
      <c r="B334" s="1">
        <v>286</v>
      </c>
      <c r="C334" s="1">
        <v>261</v>
      </c>
      <c r="D334" s="1">
        <f t="shared" si="25"/>
        <v>383.49328214971212</v>
      </c>
      <c r="E334" s="1">
        <f t="shared" si="26"/>
        <v>62.627737226277375</v>
      </c>
      <c r="F334" s="1">
        <f t="shared" si="27"/>
        <v>57.153284671532845</v>
      </c>
      <c r="G334" s="1">
        <f t="shared" si="28"/>
        <v>59.765409199482242</v>
      </c>
      <c r="H334" s="1">
        <f t="shared" si="29"/>
        <v>62.627737226277375</v>
      </c>
    </row>
    <row r="335" spans="1:8" x14ac:dyDescent="0.3">
      <c r="A335" s="1">
        <v>334</v>
      </c>
      <c r="B335" s="1">
        <v>290</v>
      </c>
      <c r="C335" s="1">
        <v>262</v>
      </c>
      <c r="D335" s="1">
        <f t="shared" si="25"/>
        <v>384.64491362763914</v>
      </c>
      <c r="E335" s="1">
        <f t="shared" si="26"/>
        <v>63.503649635036496</v>
      </c>
      <c r="F335" s="1">
        <f t="shared" si="27"/>
        <v>57.372262773722625</v>
      </c>
      <c r="G335" s="1">
        <f t="shared" si="28"/>
        <v>60.282450015867965</v>
      </c>
      <c r="H335" s="1">
        <f t="shared" si="29"/>
        <v>63.503649635036496</v>
      </c>
    </row>
    <row r="336" spans="1:8" x14ac:dyDescent="0.3">
      <c r="A336" s="1">
        <v>335</v>
      </c>
      <c r="B336" s="1">
        <v>285</v>
      </c>
      <c r="C336" s="1">
        <v>92</v>
      </c>
      <c r="D336" s="1">
        <f t="shared" si="25"/>
        <v>385.79654510556622</v>
      </c>
      <c r="E336" s="1">
        <f t="shared" si="26"/>
        <v>62.408759124087588</v>
      </c>
      <c r="F336" s="1">
        <f t="shared" si="27"/>
        <v>20.145985401459853</v>
      </c>
      <c r="G336" s="1">
        <f t="shared" si="28"/>
        <v>62.408759124087588</v>
      </c>
      <c r="H336" s="1">
        <f t="shared" si="29"/>
        <v>62.408759124087588</v>
      </c>
    </row>
    <row r="337" spans="1:8" x14ac:dyDescent="0.3">
      <c r="A337" s="1">
        <v>336</v>
      </c>
      <c r="B337" s="1">
        <v>212</v>
      </c>
      <c r="C337" s="1">
        <v>30</v>
      </c>
      <c r="D337" s="1">
        <f t="shared" si="25"/>
        <v>386.94817658349331</v>
      </c>
      <c r="E337" s="1">
        <f t="shared" si="26"/>
        <v>46.423357664233578</v>
      </c>
      <c r="F337" s="1">
        <f t="shared" si="27"/>
        <v>6.5693430656934311</v>
      </c>
      <c r="G337" s="1">
        <f t="shared" si="28"/>
        <v>46.423357664233578</v>
      </c>
      <c r="H337" s="1">
        <f t="shared" si="29"/>
        <v>46.423357664233578</v>
      </c>
    </row>
    <row r="338" spans="1:8" x14ac:dyDescent="0.3">
      <c r="A338" s="1">
        <v>337</v>
      </c>
      <c r="B338" s="1">
        <v>203</v>
      </c>
      <c r="C338" s="1">
        <v>0</v>
      </c>
      <c r="D338" s="1">
        <f t="shared" si="25"/>
        <v>388.09980806142033</v>
      </c>
      <c r="E338" s="1">
        <f t="shared" si="26"/>
        <v>44.45255474452555</v>
      </c>
      <c r="F338" s="1">
        <f t="shared" si="27"/>
        <v>0</v>
      </c>
      <c r="G338" s="1">
        <f t="shared" si="28"/>
        <v>44.45255474452555</v>
      </c>
      <c r="H338" s="1">
        <f t="shared" si="29"/>
        <v>44.45255474452555</v>
      </c>
    </row>
    <row r="339" spans="1:8" x14ac:dyDescent="0.3">
      <c r="A339" s="1">
        <v>338</v>
      </c>
      <c r="B339" s="1">
        <v>168</v>
      </c>
      <c r="C339" s="1">
        <v>0</v>
      </c>
      <c r="D339" s="1">
        <f t="shared" si="25"/>
        <v>389.25143953934742</v>
      </c>
      <c r="E339" s="1">
        <f t="shared" si="26"/>
        <v>36.788321167883211</v>
      </c>
      <c r="F339" s="1">
        <f t="shared" si="27"/>
        <v>0</v>
      </c>
      <c r="G339" s="1">
        <f t="shared" si="28"/>
        <v>36.788321167883211</v>
      </c>
      <c r="H339" s="1">
        <f t="shared" si="29"/>
        <v>36.788321167883211</v>
      </c>
    </row>
    <row r="340" spans="1:8" x14ac:dyDescent="0.3">
      <c r="A340" s="1">
        <v>339</v>
      </c>
      <c r="B340" s="1">
        <v>145</v>
      </c>
      <c r="C340" s="1">
        <v>0</v>
      </c>
      <c r="D340" s="1">
        <f t="shared" si="25"/>
        <v>390.4030710172745</v>
      </c>
      <c r="E340" s="1">
        <f t="shared" si="26"/>
        <v>31.751824817518248</v>
      </c>
      <c r="F340" s="1">
        <f t="shared" si="27"/>
        <v>0</v>
      </c>
      <c r="G340" s="1">
        <f t="shared" si="28"/>
        <v>31.751824817518248</v>
      </c>
      <c r="H340" s="1">
        <f t="shared" si="29"/>
        <v>31.751824817518248</v>
      </c>
    </row>
    <row r="341" spans="1:8" x14ac:dyDescent="0.3">
      <c r="A341" s="1">
        <v>340</v>
      </c>
      <c r="B341" s="1">
        <v>163</v>
      </c>
      <c r="C341" s="1">
        <v>0</v>
      </c>
      <c r="D341" s="1">
        <f t="shared" si="25"/>
        <v>391.55470249520152</v>
      </c>
      <c r="E341" s="1">
        <f t="shared" si="26"/>
        <v>35.693430656934304</v>
      </c>
      <c r="F341" s="1">
        <f t="shared" si="27"/>
        <v>0</v>
      </c>
      <c r="G341" s="1">
        <f t="shared" si="28"/>
        <v>35.693430656934304</v>
      </c>
      <c r="H341" s="1">
        <f t="shared" si="29"/>
        <v>35.693430656934304</v>
      </c>
    </row>
    <row r="342" spans="1:8" x14ac:dyDescent="0.3">
      <c r="A342" s="1">
        <v>341</v>
      </c>
      <c r="B342" s="1">
        <v>178</v>
      </c>
      <c r="C342" s="1">
        <v>145</v>
      </c>
      <c r="D342" s="1">
        <f t="shared" si="25"/>
        <v>392.70633397312861</v>
      </c>
      <c r="E342" s="1">
        <f t="shared" si="26"/>
        <v>38.978102189781019</v>
      </c>
      <c r="F342" s="1">
        <f t="shared" si="27"/>
        <v>31.751824817518248</v>
      </c>
      <c r="G342" s="1">
        <f t="shared" si="28"/>
        <v>38.978102189781019</v>
      </c>
      <c r="H342" s="1">
        <f t="shared" si="29"/>
        <v>38.978102189781019</v>
      </c>
    </row>
    <row r="343" spans="1:8" x14ac:dyDescent="0.3">
      <c r="A343" s="1">
        <v>342</v>
      </c>
      <c r="B343" s="1">
        <v>282</v>
      </c>
      <c r="C343" s="1">
        <v>0</v>
      </c>
      <c r="D343" s="1">
        <f t="shared" si="25"/>
        <v>393.85796545105563</v>
      </c>
      <c r="E343" s="1">
        <f t="shared" si="26"/>
        <v>61.751824817518248</v>
      </c>
      <c r="F343" s="1">
        <f t="shared" si="27"/>
        <v>0</v>
      </c>
      <c r="G343" s="1">
        <f t="shared" si="28"/>
        <v>61.751824817518248</v>
      </c>
      <c r="H343" s="1">
        <f t="shared" si="29"/>
        <v>61.751824817518248</v>
      </c>
    </row>
    <row r="344" spans="1:8" x14ac:dyDescent="0.3">
      <c r="A344" s="1">
        <v>343</v>
      </c>
      <c r="B344" s="1">
        <v>284</v>
      </c>
      <c r="C344" s="1">
        <v>255</v>
      </c>
      <c r="D344" s="1">
        <f t="shared" si="25"/>
        <v>395.00959692898272</v>
      </c>
      <c r="E344" s="1">
        <f t="shared" si="26"/>
        <v>62.189781021897808</v>
      </c>
      <c r="F344" s="1">
        <f t="shared" si="27"/>
        <v>55.839416058394164</v>
      </c>
      <c r="G344" s="1">
        <f t="shared" si="28"/>
        <v>58.843763119049875</v>
      </c>
      <c r="H344" s="1">
        <f t="shared" si="29"/>
        <v>62.189781021897808</v>
      </c>
    </row>
    <row r="345" spans="1:8" x14ac:dyDescent="0.3">
      <c r="A345" s="1">
        <v>344</v>
      </c>
      <c r="B345" s="1">
        <v>288</v>
      </c>
      <c r="C345" s="1">
        <v>262</v>
      </c>
      <c r="D345" s="1">
        <f t="shared" si="25"/>
        <v>396.1612284069098</v>
      </c>
      <c r="E345" s="1">
        <f t="shared" si="26"/>
        <v>63.065693430656935</v>
      </c>
      <c r="F345" s="1">
        <f t="shared" si="27"/>
        <v>57.372262773722625</v>
      </c>
      <c r="G345" s="1">
        <f t="shared" si="28"/>
        <v>60.084406104844057</v>
      </c>
      <c r="H345" s="1">
        <f t="shared" si="29"/>
        <v>63.065693430656935</v>
      </c>
    </row>
    <row r="346" spans="1:8" x14ac:dyDescent="0.3">
      <c r="A346" s="1">
        <v>345</v>
      </c>
      <c r="B346" s="1">
        <v>302</v>
      </c>
      <c r="C346" s="1">
        <v>276</v>
      </c>
      <c r="D346" s="1">
        <f t="shared" si="25"/>
        <v>397.31285988483683</v>
      </c>
      <c r="E346" s="1">
        <f t="shared" si="26"/>
        <v>66.131386861313871</v>
      </c>
      <c r="F346" s="1">
        <f t="shared" si="27"/>
        <v>60.43795620437956</v>
      </c>
      <c r="G346" s="1">
        <f t="shared" si="28"/>
        <v>63.15661859419594</v>
      </c>
      <c r="H346" s="1">
        <f t="shared" si="29"/>
        <v>66.131386861313871</v>
      </c>
    </row>
    <row r="347" spans="1:8" x14ac:dyDescent="0.3">
      <c r="A347" s="1">
        <v>346</v>
      </c>
      <c r="B347" s="1">
        <v>290</v>
      </c>
      <c r="C347" s="1">
        <v>266</v>
      </c>
      <c r="D347" s="1">
        <f t="shared" si="25"/>
        <v>398.46449136276391</v>
      </c>
      <c r="E347" s="1">
        <f t="shared" si="26"/>
        <v>63.503649635036496</v>
      </c>
      <c r="F347" s="1">
        <f t="shared" si="27"/>
        <v>58.248175182481752</v>
      </c>
      <c r="G347" s="1">
        <f t="shared" si="28"/>
        <v>60.762484902588866</v>
      </c>
      <c r="H347" s="1">
        <f t="shared" si="29"/>
        <v>63.503649635036496</v>
      </c>
    </row>
    <row r="348" spans="1:8" x14ac:dyDescent="0.3">
      <c r="A348" s="1">
        <v>347</v>
      </c>
      <c r="B348" s="1">
        <v>316</v>
      </c>
      <c r="C348" s="1">
        <v>269</v>
      </c>
      <c r="D348" s="1">
        <f t="shared" si="25"/>
        <v>399.61612284069099</v>
      </c>
      <c r="E348" s="1">
        <f t="shared" si="26"/>
        <v>69.197080291970806</v>
      </c>
      <c r="F348" s="1">
        <f t="shared" si="27"/>
        <v>58.905109489051092</v>
      </c>
      <c r="G348" s="1">
        <f t="shared" si="28"/>
        <v>63.637656747145797</v>
      </c>
      <c r="H348" s="1">
        <f t="shared" si="29"/>
        <v>69.197080291970806</v>
      </c>
    </row>
    <row r="349" spans="1:8" x14ac:dyDescent="0.3">
      <c r="A349" s="3">
        <v>348</v>
      </c>
      <c r="B349" s="3">
        <v>306</v>
      </c>
      <c r="C349" s="3">
        <v>0</v>
      </c>
      <c r="D349" s="3">
        <f t="shared" si="25"/>
        <v>400.76775431861802</v>
      </c>
      <c r="E349" s="3">
        <f t="shared" si="26"/>
        <v>67.007299270072991</v>
      </c>
      <c r="F349" s="3">
        <f t="shared" si="27"/>
        <v>0</v>
      </c>
      <c r="G349" s="1">
        <f t="shared" si="28"/>
        <v>67.007299270072991</v>
      </c>
      <c r="H349" s="1">
        <f t="shared" si="29"/>
        <v>67.007299270072991</v>
      </c>
    </row>
    <row r="350" spans="1:8" x14ac:dyDescent="0.3">
      <c r="A350" s="1">
        <v>349</v>
      </c>
      <c r="B350" s="1">
        <v>192</v>
      </c>
      <c r="C350" s="1">
        <v>0</v>
      </c>
      <c r="D350" s="1">
        <f t="shared" si="25"/>
        <v>401.9193857965451</v>
      </c>
      <c r="E350" s="1">
        <f t="shared" si="26"/>
        <v>42.043795620437955</v>
      </c>
      <c r="F350" s="1">
        <f t="shared" si="27"/>
        <v>0</v>
      </c>
      <c r="G350" s="1">
        <f t="shared" si="28"/>
        <v>42.043795620437955</v>
      </c>
      <c r="H350" s="1">
        <f t="shared" si="29"/>
        <v>42.043795620437955</v>
      </c>
    </row>
    <row r="351" spans="1:8" x14ac:dyDescent="0.3">
      <c r="A351" s="1">
        <v>350</v>
      </c>
      <c r="B351" s="1">
        <v>201</v>
      </c>
      <c r="C351" s="1">
        <v>0</v>
      </c>
      <c r="D351" s="1">
        <f t="shared" si="25"/>
        <v>403.07101727447218</v>
      </c>
      <c r="E351" s="1">
        <f t="shared" si="26"/>
        <v>44.014598540145982</v>
      </c>
      <c r="F351" s="1">
        <f t="shared" si="27"/>
        <v>0</v>
      </c>
      <c r="G351" s="1">
        <f t="shared" si="28"/>
        <v>44.014598540145982</v>
      </c>
      <c r="H351" s="1">
        <f t="shared" si="29"/>
        <v>44.014598540145982</v>
      </c>
    </row>
    <row r="352" spans="1:8" x14ac:dyDescent="0.3">
      <c r="A352" s="1">
        <v>351</v>
      </c>
      <c r="B352" s="1">
        <v>215</v>
      </c>
      <c r="C352" s="1">
        <v>161</v>
      </c>
      <c r="D352" s="1">
        <f t="shared" si="25"/>
        <v>404.22264875239921</v>
      </c>
      <c r="E352" s="1">
        <f t="shared" si="26"/>
        <v>47.080291970802918</v>
      </c>
      <c r="F352" s="1">
        <f t="shared" si="27"/>
        <v>35.255474452554743</v>
      </c>
      <c r="G352" s="1">
        <f t="shared" si="28"/>
        <v>47.080291970802918</v>
      </c>
      <c r="H352" s="1">
        <f t="shared" si="29"/>
        <v>47.080291970802918</v>
      </c>
    </row>
    <row r="353" spans="1:8" x14ac:dyDescent="0.3">
      <c r="A353" s="1">
        <v>352</v>
      </c>
      <c r="B353" s="1">
        <v>237</v>
      </c>
      <c r="C353" s="1">
        <v>201</v>
      </c>
      <c r="D353" s="1">
        <f t="shared" si="25"/>
        <v>405.37428023032629</v>
      </c>
      <c r="E353" s="1">
        <f t="shared" si="26"/>
        <v>51.897810218978101</v>
      </c>
      <c r="F353" s="1">
        <f t="shared" si="27"/>
        <v>44.014598540145982</v>
      </c>
      <c r="G353" s="1">
        <f t="shared" si="28"/>
        <v>47.632236776322358</v>
      </c>
      <c r="H353" s="1">
        <f t="shared" si="29"/>
        <v>51.897810218978101</v>
      </c>
    </row>
    <row r="354" spans="1:8" x14ac:dyDescent="0.3">
      <c r="A354" s="1">
        <v>353</v>
      </c>
      <c r="B354" s="1">
        <v>251</v>
      </c>
      <c r="C354" s="1">
        <v>202</v>
      </c>
      <c r="D354" s="1">
        <f t="shared" si="25"/>
        <v>406.52591170825337</v>
      </c>
      <c r="E354" s="1">
        <f t="shared" si="26"/>
        <v>54.963503649635037</v>
      </c>
      <c r="F354" s="1">
        <f t="shared" si="27"/>
        <v>44.23357664233577</v>
      </c>
      <c r="G354" s="1">
        <f t="shared" si="28"/>
        <v>49.018224005414034</v>
      </c>
      <c r="H354" s="1">
        <f t="shared" si="29"/>
        <v>54.963503649635037</v>
      </c>
    </row>
    <row r="355" spans="1:8" x14ac:dyDescent="0.3">
      <c r="A355" s="1">
        <v>354</v>
      </c>
      <c r="B355" s="1">
        <v>227</v>
      </c>
      <c r="C355" s="1">
        <v>127</v>
      </c>
      <c r="D355" s="1">
        <f t="shared" si="25"/>
        <v>407.6775431861804</v>
      </c>
      <c r="E355" s="1">
        <f t="shared" si="26"/>
        <v>49.708029197080293</v>
      </c>
      <c r="F355" s="1">
        <f t="shared" si="27"/>
        <v>27.810218978102188</v>
      </c>
      <c r="G355" s="1">
        <f t="shared" si="28"/>
        <v>49.708029197080293</v>
      </c>
      <c r="H355" s="1">
        <f t="shared" si="29"/>
        <v>49.708029197080293</v>
      </c>
    </row>
    <row r="356" spans="1:8" x14ac:dyDescent="0.3">
      <c r="A356" s="1">
        <v>355</v>
      </c>
      <c r="B356" s="1">
        <v>228</v>
      </c>
      <c r="C356" s="1">
        <v>181</v>
      </c>
      <c r="D356" s="1">
        <f t="shared" si="25"/>
        <v>408.82917466410748</v>
      </c>
      <c r="E356" s="1">
        <f t="shared" si="26"/>
        <v>49.927007299270073</v>
      </c>
      <c r="F356" s="1">
        <f t="shared" si="27"/>
        <v>39.635036496350367</v>
      </c>
      <c r="G356" s="1">
        <f t="shared" si="28"/>
        <v>49.927007299270073</v>
      </c>
      <c r="H356" s="1">
        <f t="shared" si="29"/>
        <v>49.927007299270073</v>
      </c>
    </row>
    <row r="357" spans="1:8" x14ac:dyDescent="0.3">
      <c r="A357" s="1">
        <v>356</v>
      </c>
      <c r="B357" s="1">
        <v>243</v>
      </c>
      <c r="C357" s="1">
        <v>195</v>
      </c>
      <c r="D357" s="1">
        <f t="shared" si="25"/>
        <v>409.98080614203457</v>
      </c>
      <c r="E357" s="1">
        <f t="shared" si="26"/>
        <v>53.211678832116789</v>
      </c>
      <c r="F357" s="1">
        <f t="shared" si="27"/>
        <v>42.700729927007302</v>
      </c>
      <c r="G357" s="1">
        <f t="shared" si="28"/>
        <v>47.380261973802618</v>
      </c>
      <c r="H357" s="1">
        <f t="shared" si="29"/>
        <v>53.211678832116789</v>
      </c>
    </row>
    <row r="358" spans="1:8" x14ac:dyDescent="0.3">
      <c r="A358" s="1">
        <v>357</v>
      </c>
      <c r="B358" s="1">
        <v>229</v>
      </c>
      <c r="C358" s="1">
        <v>8</v>
      </c>
      <c r="D358" s="1">
        <f t="shared" si="25"/>
        <v>411.13243761996159</v>
      </c>
      <c r="E358" s="1">
        <f t="shared" si="26"/>
        <v>50.145985401459853</v>
      </c>
      <c r="F358" s="1">
        <f t="shared" si="27"/>
        <v>1.7518248175182483</v>
      </c>
      <c r="G358" s="1">
        <f t="shared" si="28"/>
        <v>50.145985401459853</v>
      </c>
      <c r="H358" s="1">
        <f t="shared" si="29"/>
        <v>50.145985401459853</v>
      </c>
    </row>
    <row r="359" spans="1:8" x14ac:dyDescent="0.3">
      <c r="A359" s="1">
        <v>358</v>
      </c>
      <c r="B359" s="1">
        <v>213</v>
      </c>
      <c r="C359" s="1">
        <v>88</v>
      </c>
      <c r="D359" s="1">
        <f t="shared" si="25"/>
        <v>412.28406909788868</v>
      </c>
      <c r="E359" s="1">
        <f t="shared" si="26"/>
        <v>46.642335766423358</v>
      </c>
      <c r="F359" s="1">
        <f t="shared" si="27"/>
        <v>19.270072992700729</v>
      </c>
      <c r="G359" s="1">
        <f t="shared" si="28"/>
        <v>46.642335766423358</v>
      </c>
      <c r="H359" s="1">
        <f t="shared" si="29"/>
        <v>46.642335766423358</v>
      </c>
    </row>
    <row r="360" spans="1:8" x14ac:dyDescent="0.3">
      <c r="A360" s="1">
        <v>359</v>
      </c>
      <c r="B360" s="1">
        <v>221</v>
      </c>
      <c r="C360" s="1">
        <v>174</v>
      </c>
      <c r="D360" s="1">
        <f t="shared" si="25"/>
        <v>413.43570057581576</v>
      </c>
      <c r="E360" s="1">
        <f t="shared" si="26"/>
        <v>48.394160583941606</v>
      </c>
      <c r="F360" s="1">
        <f t="shared" si="27"/>
        <v>38.102189781021899</v>
      </c>
      <c r="G360" s="1">
        <f t="shared" si="28"/>
        <v>48.394160583941606</v>
      </c>
      <c r="H360" s="1">
        <f t="shared" si="29"/>
        <v>48.394160583941606</v>
      </c>
    </row>
    <row r="361" spans="1:8" x14ac:dyDescent="0.3">
      <c r="A361" s="1">
        <v>360</v>
      </c>
      <c r="B361" s="1">
        <v>190</v>
      </c>
      <c r="C361" s="1">
        <v>28</v>
      </c>
      <c r="D361" s="1">
        <f t="shared" si="25"/>
        <v>414.58733205374278</v>
      </c>
      <c r="E361" s="1">
        <f t="shared" si="26"/>
        <v>41.605839416058394</v>
      </c>
      <c r="F361" s="1">
        <f t="shared" si="27"/>
        <v>6.1313868613138682</v>
      </c>
      <c r="G361" s="1">
        <f t="shared" si="28"/>
        <v>41.605839416058394</v>
      </c>
      <c r="H361" s="1">
        <f t="shared" si="29"/>
        <v>41.605839416058394</v>
      </c>
    </row>
    <row r="362" spans="1:8" x14ac:dyDescent="0.3">
      <c r="A362" s="3">
        <v>361</v>
      </c>
      <c r="B362" s="3">
        <v>152</v>
      </c>
      <c r="C362" s="3">
        <v>0</v>
      </c>
      <c r="D362" s="3">
        <f t="shared" si="25"/>
        <v>415.73896353166987</v>
      </c>
      <c r="E362" s="3">
        <f t="shared" si="26"/>
        <v>33.284671532846716</v>
      </c>
      <c r="F362" s="3">
        <f t="shared" si="27"/>
        <v>0</v>
      </c>
      <c r="G362" s="1">
        <f t="shared" si="28"/>
        <v>33.284671532846716</v>
      </c>
      <c r="H362" s="1">
        <f t="shared" si="29"/>
        <v>33.284671532846716</v>
      </c>
    </row>
    <row r="363" spans="1:8" x14ac:dyDescent="0.3">
      <c r="A363" s="1">
        <v>362</v>
      </c>
      <c r="B363" s="1">
        <v>171</v>
      </c>
      <c r="C363" s="1">
        <v>0</v>
      </c>
      <c r="D363" s="1">
        <f t="shared" si="25"/>
        <v>416.89059500959695</v>
      </c>
      <c r="E363" s="1">
        <f t="shared" si="26"/>
        <v>37.445255474452551</v>
      </c>
      <c r="F363" s="1">
        <f t="shared" si="27"/>
        <v>0</v>
      </c>
      <c r="G363" s="1">
        <f t="shared" si="28"/>
        <v>37.445255474452551</v>
      </c>
      <c r="H363" s="1">
        <f t="shared" si="29"/>
        <v>37.445255474452551</v>
      </c>
    </row>
    <row r="364" spans="1:8" x14ac:dyDescent="0.3">
      <c r="A364" s="1">
        <v>363</v>
      </c>
      <c r="B364" s="1">
        <v>172</v>
      </c>
      <c r="C364" s="1">
        <v>36</v>
      </c>
      <c r="D364" s="1">
        <f t="shared" si="25"/>
        <v>418.04222648752398</v>
      </c>
      <c r="E364" s="1">
        <f t="shared" si="26"/>
        <v>37.664233576642339</v>
      </c>
      <c r="F364" s="1">
        <f t="shared" si="27"/>
        <v>7.8832116788321169</v>
      </c>
      <c r="G364" s="1">
        <f t="shared" si="28"/>
        <v>37.664233576642339</v>
      </c>
      <c r="H364" s="1">
        <f t="shared" si="29"/>
        <v>37.664233576642339</v>
      </c>
    </row>
    <row r="365" spans="1:8" x14ac:dyDescent="0.3">
      <c r="A365" s="1">
        <v>364</v>
      </c>
      <c r="B365" s="1">
        <v>167</v>
      </c>
      <c r="C365" s="1">
        <v>0</v>
      </c>
      <c r="D365" s="1">
        <f t="shared" si="25"/>
        <v>419.19385796545106</v>
      </c>
      <c r="E365" s="1">
        <f t="shared" si="26"/>
        <v>36.569343065693431</v>
      </c>
      <c r="F365" s="1">
        <f t="shared" si="27"/>
        <v>0</v>
      </c>
      <c r="G365" s="1">
        <f t="shared" si="28"/>
        <v>36.569343065693431</v>
      </c>
      <c r="H365" s="1">
        <f t="shared" si="29"/>
        <v>36.569343065693431</v>
      </c>
    </row>
    <row r="366" spans="1:8" x14ac:dyDescent="0.3">
      <c r="A366" s="1">
        <v>365</v>
      </c>
      <c r="B366" s="1">
        <v>236</v>
      </c>
      <c r="C366" s="1">
        <v>132</v>
      </c>
      <c r="D366" s="1">
        <f t="shared" si="25"/>
        <v>420.34548944337814</v>
      </c>
      <c r="E366" s="1">
        <f t="shared" si="26"/>
        <v>51.678832116788321</v>
      </c>
      <c r="F366" s="1">
        <f t="shared" si="27"/>
        <v>28.905109489051096</v>
      </c>
      <c r="G366" s="1">
        <f t="shared" si="28"/>
        <v>51.678832116788321</v>
      </c>
      <c r="H366" s="1">
        <f t="shared" si="29"/>
        <v>51.678832116788321</v>
      </c>
    </row>
    <row r="367" spans="1:8" x14ac:dyDescent="0.3">
      <c r="A367" s="1">
        <v>366</v>
      </c>
      <c r="B367" s="1">
        <v>237</v>
      </c>
      <c r="C367" s="1">
        <v>229</v>
      </c>
      <c r="D367" s="1">
        <f t="shared" si="25"/>
        <v>421.49712092130517</v>
      </c>
      <c r="E367" s="1">
        <f t="shared" si="26"/>
        <v>51.897810218978101</v>
      </c>
      <c r="F367" s="1">
        <f t="shared" si="27"/>
        <v>50.145985401459853</v>
      </c>
      <c r="G367" s="1">
        <f t="shared" si="28"/>
        <v>51.006860687321826</v>
      </c>
      <c r="H367" s="1">
        <f t="shared" si="29"/>
        <v>51.897810218978101</v>
      </c>
    </row>
    <row r="368" spans="1:8" x14ac:dyDescent="0.3">
      <c r="A368" s="1">
        <v>367</v>
      </c>
      <c r="B368" s="1">
        <v>237</v>
      </c>
      <c r="C368" s="1">
        <v>236</v>
      </c>
      <c r="D368" s="1">
        <f t="shared" si="25"/>
        <v>422.64875239923225</v>
      </c>
      <c r="E368" s="1">
        <f t="shared" si="26"/>
        <v>51.897810218978101</v>
      </c>
      <c r="F368" s="1">
        <f t="shared" si="27"/>
        <v>51.678832116788321</v>
      </c>
      <c r="G368" s="1">
        <f t="shared" si="28"/>
        <v>51.788089689973916</v>
      </c>
      <c r="H368" s="1">
        <f t="shared" si="29"/>
        <v>51.897810218978101</v>
      </c>
    </row>
    <row r="369" spans="1:8" x14ac:dyDescent="0.3">
      <c r="A369" s="1">
        <v>368</v>
      </c>
      <c r="B369" s="1">
        <v>240</v>
      </c>
      <c r="C369" s="1">
        <v>234</v>
      </c>
      <c r="D369" s="1">
        <f t="shared" si="25"/>
        <v>423.80038387715933</v>
      </c>
      <c r="E369" s="1">
        <f t="shared" si="26"/>
        <v>52.554744525547449</v>
      </c>
      <c r="F369" s="1">
        <f t="shared" si="27"/>
        <v>51.240875912408761</v>
      </c>
      <c r="G369" s="1">
        <f t="shared" si="28"/>
        <v>51.889494594844315</v>
      </c>
      <c r="H369" s="1">
        <f t="shared" si="29"/>
        <v>52.554744525547449</v>
      </c>
    </row>
    <row r="370" spans="1:8" x14ac:dyDescent="0.3">
      <c r="A370" s="1">
        <v>369</v>
      </c>
      <c r="B370" s="1">
        <v>242</v>
      </c>
      <c r="C370" s="1">
        <v>231</v>
      </c>
      <c r="D370" s="1">
        <f t="shared" si="25"/>
        <v>424.95201535508636</v>
      </c>
      <c r="E370" s="1">
        <f t="shared" si="26"/>
        <v>52.992700729927009</v>
      </c>
      <c r="F370" s="1">
        <f t="shared" si="27"/>
        <v>50.583941605839414</v>
      </c>
      <c r="G370" s="1">
        <f t="shared" si="28"/>
        <v>51.760312340858931</v>
      </c>
      <c r="H370" s="1">
        <f t="shared" si="29"/>
        <v>52.992700729927009</v>
      </c>
    </row>
    <row r="371" spans="1:8" x14ac:dyDescent="0.3">
      <c r="A371" s="1">
        <v>370</v>
      </c>
      <c r="B371" s="1">
        <v>240</v>
      </c>
      <c r="C371" s="1">
        <v>234</v>
      </c>
      <c r="D371" s="1">
        <f t="shared" si="25"/>
        <v>426.10364683301344</v>
      </c>
      <c r="E371" s="1">
        <f t="shared" si="26"/>
        <v>52.554744525547449</v>
      </c>
      <c r="F371" s="1">
        <f t="shared" si="27"/>
        <v>51.240875912408761</v>
      </c>
      <c r="G371" s="1">
        <f t="shared" si="28"/>
        <v>51.889494594844315</v>
      </c>
      <c r="H371" s="1">
        <f t="shared" si="29"/>
        <v>52.554744525547449</v>
      </c>
    </row>
    <row r="372" spans="1:8" x14ac:dyDescent="0.3">
      <c r="A372" s="1">
        <v>371</v>
      </c>
      <c r="B372" s="1">
        <v>237</v>
      </c>
      <c r="C372" s="1">
        <v>235</v>
      </c>
      <c r="D372" s="1">
        <f t="shared" si="25"/>
        <v>427.25527831094053</v>
      </c>
      <c r="E372" s="1">
        <f t="shared" si="26"/>
        <v>51.897810218978101</v>
      </c>
      <c r="F372" s="1">
        <f t="shared" si="27"/>
        <v>51.459854014598541</v>
      </c>
      <c r="G372" s="1">
        <f t="shared" si="28"/>
        <v>51.677904243473954</v>
      </c>
      <c r="H372" s="1">
        <f t="shared" si="29"/>
        <v>51.897810218978101</v>
      </c>
    </row>
    <row r="373" spans="1:8" x14ac:dyDescent="0.3">
      <c r="A373" s="1">
        <v>372</v>
      </c>
      <c r="B373" s="1">
        <v>241</v>
      </c>
      <c r="C373" s="1">
        <v>232</v>
      </c>
      <c r="D373" s="1">
        <f t="shared" si="25"/>
        <v>428.40690978886755</v>
      </c>
      <c r="E373" s="1">
        <f t="shared" si="26"/>
        <v>52.773722627737229</v>
      </c>
      <c r="F373" s="1">
        <f t="shared" si="27"/>
        <v>50.802919708029194</v>
      </c>
      <c r="G373" s="1">
        <f t="shared" si="28"/>
        <v>51.769571457230597</v>
      </c>
      <c r="H373" s="1">
        <f t="shared" si="29"/>
        <v>52.773722627737229</v>
      </c>
    </row>
    <row r="374" spans="1:8" x14ac:dyDescent="0.3">
      <c r="A374" s="1">
        <v>373</v>
      </c>
      <c r="B374" s="1">
        <v>239</v>
      </c>
      <c r="C374" s="1">
        <v>236</v>
      </c>
      <c r="D374" s="1">
        <f t="shared" si="25"/>
        <v>429.55854126679463</v>
      </c>
      <c r="E374" s="1">
        <f t="shared" si="26"/>
        <v>52.335766423357661</v>
      </c>
      <c r="F374" s="1">
        <f t="shared" si="27"/>
        <v>51.678832116788321</v>
      </c>
      <c r="G374" s="1">
        <f t="shared" si="28"/>
        <v>52.005224740683822</v>
      </c>
      <c r="H374" s="1">
        <f t="shared" si="29"/>
        <v>52.335766423357661</v>
      </c>
    </row>
    <row r="375" spans="1:8" x14ac:dyDescent="0.3">
      <c r="A375" s="1">
        <v>374</v>
      </c>
      <c r="B375" s="1">
        <v>237</v>
      </c>
      <c r="C375" s="1">
        <v>209</v>
      </c>
      <c r="D375" s="1">
        <f t="shared" si="25"/>
        <v>430.71017274472172</v>
      </c>
      <c r="E375" s="1">
        <f t="shared" si="26"/>
        <v>51.897810218978101</v>
      </c>
      <c r="F375" s="1">
        <f t="shared" si="27"/>
        <v>45.76642335766423</v>
      </c>
      <c r="G375" s="1">
        <f t="shared" si="28"/>
        <v>48.639651729894275</v>
      </c>
      <c r="H375" s="1">
        <f t="shared" si="29"/>
        <v>51.897810218978101</v>
      </c>
    </row>
    <row r="376" spans="1:8" x14ac:dyDescent="0.3">
      <c r="A376" s="1">
        <v>375</v>
      </c>
      <c r="B376" s="1">
        <v>241</v>
      </c>
      <c r="C376" s="1">
        <v>223</v>
      </c>
      <c r="D376" s="1">
        <f t="shared" si="25"/>
        <v>431.86180422264874</v>
      </c>
      <c r="E376" s="1">
        <f t="shared" si="26"/>
        <v>52.773722627737229</v>
      </c>
      <c r="F376" s="1">
        <f t="shared" si="27"/>
        <v>48.832116788321166</v>
      </c>
      <c r="G376" s="1">
        <f t="shared" si="28"/>
        <v>50.726466146488804</v>
      </c>
      <c r="H376" s="1">
        <f t="shared" si="29"/>
        <v>52.773722627737229</v>
      </c>
    </row>
    <row r="377" spans="1:8" x14ac:dyDescent="0.3">
      <c r="A377" s="1">
        <v>376</v>
      </c>
      <c r="B377" s="1">
        <v>249</v>
      </c>
      <c r="C377" s="1">
        <v>234</v>
      </c>
      <c r="D377" s="1">
        <f t="shared" si="25"/>
        <v>433.01343570057583</v>
      </c>
      <c r="E377" s="1">
        <f t="shared" si="26"/>
        <v>54.525547445255476</v>
      </c>
      <c r="F377" s="1">
        <f t="shared" si="27"/>
        <v>51.240875912408761</v>
      </c>
      <c r="G377" s="1">
        <f t="shared" si="28"/>
        <v>52.832207462483559</v>
      </c>
      <c r="H377" s="1">
        <f t="shared" si="29"/>
        <v>54.525547445255476</v>
      </c>
    </row>
    <row r="378" spans="1:8" x14ac:dyDescent="0.3">
      <c r="A378" s="1">
        <v>377</v>
      </c>
      <c r="B378" s="1">
        <v>250</v>
      </c>
      <c r="C378" s="1">
        <v>242</v>
      </c>
      <c r="D378" s="1">
        <f t="shared" si="25"/>
        <v>434.16506717850285</v>
      </c>
      <c r="E378" s="1">
        <f t="shared" si="26"/>
        <v>54.744525547445257</v>
      </c>
      <c r="F378" s="1">
        <f t="shared" si="27"/>
        <v>52.992700729927009</v>
      </c>
      <c r="G378" s="1">
        <f t="shared" si="28"/>
        <v>53.854370660494929</v>
      </c>
      <c r="H378" s="1">
        <f t="shared" si="29"/>
        <v>54.744525547445257</v>
      </c>
    </row>
    <row r="379" spans="1:8" x14ac:dyDescent="0.3">
      <c r="A379" s="1">
        <v>378</v>
      </c>
      <c r="B379" s="1">
        <v>251</v>
      </c>
      <c r="C379" s="1">
        <v>241</v>
      </c>
      <c r="D379" s="1">
        <f t="shared" si="25"/>
        <v>435.31669865642993</v>
      </c>
      <c r="E379" s="1">
        <f t="shared" si="26"/>
        <v>54.963503649635037</v>
      </c>
      <c r="F379" s="1">
        <f t="shared" si="27"/>
        <v>52.773722627737229</v>
      </c>
      <c r="G379" s="1">
        <f t="shared" si="28"/>
        <v>53.84635926651238</v>
      </c>
      <c r="H379" s="1">
        <f t="shared" si="29"/>
        <v>54.963503649635037</v>
      </c>
    </row>
    <row r="380" spans="1:8" x14ac:dyDescent="0.3">
      <c r="A380" s="1">
        <v>379</v>
      </c>
      <c r="B380" s="1">
        <v>250</v>
      </c>
      <c r="C380" s="1">
        <v>244</v>
      </c>
      <c r="D380" s="1">
        <f t="shared" si="25"/>
        <v>436.46833013435702</v>
      </c>
      <c r="E380" s="1">
        <f t="shared" si="26"/>
        <v>54.744525547445257</v>
      </c>
      <c r="F380" s="1">
        <f t="shared" si="27"/>
        <v>53.430656934306569</v>
      </c>
      <c r="G380" s="1">
        <f t="shared" si="28"/>
        <v>54.079612281686806</v>
      </c>
      <c r="H380" s="1">
        <f t="shared" si="29"/>
        <v>54.744525547445257</v>
      </c>
    </row>
    <row r="381" spans="1:8" x14ac:dyDescent="0.3">
      <c r="A381" s="1">
        <v>380</v>
      </c>
      <c r="B381" s="1">
        <v>249</v>
      </c>
      <c r="C381" s="1">
        <v>238</v>
      </c>
      <c r="D381" s="1">
        <f t="shared" si="25"/>
        <v>437.61996161228404</v>
      </c>
      <c r="E381" s="1">
        <f t="shared" si="26"/>
        <v>54.525547445255476</v>
      </c>
      <c r="F381" s="1">
        <f t="shared" si="27"/>
        <v>52.116788321167881</v>
      </c>
      <c r="G381" s="1">
        <f t="shared" si="28"/>
        <v>53.293964238073102</v>
      </c>
      <c r="H381" s="1">
        <f t="shared" si="29"/>
        <v>54.525547445255476</v>
      </c>
    </row>
    <row r="382" spans="1:8" x14ac:dyDescent="0.3">
      <c r="A382" s="1">
        <v>381</v>
      </c>
      <c r="B382" s="1">
        <v>246</v>
      </c>
      <c r="C382" s="1">
        <v>237</v>
      </c>
      <c r="D382" s="1">
        <f t="shared" si="25"/>
        <v>438.77159309021113</v>
      </c>
      <c r="E382" s="1">
        <f t="shared" si="26"/>
        <v>53.868613138686129</v>
      </c>
      <c r="F382" s="1">
        <f t="shared" si="27"/>
        <v>51.897810218978101</v>
      </c>
      <c r="G382" s="1">
        <f t="shared" si="28"/>
        <v>52.864850160946631</v>
      </c>
      <c r="H382" s="1">
        <f t="shared" si="29"/>
        <v>53.868613138686129</v>
      </c>
    </row>
    <row r="383" spans="1:8" x14ac:dyDescent="0.3">
      <c r="A383" s="1">
        <v>382</v>
      </c>
      <c r="B383" s="1">
        <v>246</v>
      </c>
      <c r="C383" s="1">
        <v>237</v>
      </c>
      <c r="D383" s="1">
        <f t="shared" si="25"/>
        <v>439.92322456813821</v>
      </c>
      <c r="E383" s="1">
        <f t="shared" si="26"/>
        <v>53.868613138686129</v>
      </c>
      <c r="F383" s="1">
        <f t="shared" si="27"/>
        <v>51.897810218978101</v>
      </c>
      <c r="G383" s="1">
        <f t="shared" si="28"/>
        <v>52.864850160946631</v>
      </c>
      <c r="H383" s="1">
        <f t="shared" si="29"/>
        <v>53.868613138686129</v>
      </c>
    </row>
    <row r="384" spans="1:8" x14ac:dyDescent="0.3">
      <c r="A384" s="1">
        <v>383</v>
      </c>
      <c r="B384" s="1">
        <v>245</v>
      </c>
      <c r="C384" s="1">
        <v>237</v>
      </c>
      <c r="D384" s="1">
        <f t="shared" si="25"/>
        <v>441.07485604606524</v>
      </c>
      <c r="E384" s="1">
        <f t="shared" si="26"/>
        <v>53.649635036496349</v>
      </c>
      <c r="F384" s="1">
        <f t="shared" si="27"/>
        <v>51.897810218978101</v>
      </c>
      <c r="G384" s="1">
        <f t="shared" si="28"/>
        <v>52.759184662446614</v>
      </c>
      <c r="H384" s="1">
        <f t="shared" si="29"/>
        <v>53.649635036496349</v>
      </c>
    </row>
    <row r="385" spans="1:8" x14ac:dyDescent="0.3">
      <c r="A385" s="1">
        <v>384</v>
      </c>
      <c r="B385" s="1">
        <v>246</v>
      </c>
      <c r="C385" s="1">
        <v>239</v>
      </c>
      <c r="D385" s="1">
        <f t="shared" si="25"/>
        <v>442.22648752399232</v>
      </c>
      <c r="E385" s="1">
        <f t="shared" si="26"/>
        <v>53.868613138686129</v>
      </c>
      <c r="F385" s="1">
        <f t="shared" si="27"/>
        <v>52.335766423357661</v>
      </c>
      <c r="G385" s="1">
        <f t="shared" si="28"/>
        <v>53.091128000601991</v>
      </c>
      <c r="H385" s="1">
        <f t="shared" si="29"/>
        <v>53.868613138686129</v>
      </c>
    </row>
    <row r="386" spans="1:8" x14ac:dyDescent="0.3">
      <c r="A386" s="1">
        <v>385</v>
      </c>
      <c r="B386" s="1">
        <v>249</v>
      </c>
      <c r="C386" s="1">
        <v>241</v>
      </c>
      <c r="D386" s="1">
        <f t="shared" si="25"/>
        <v>443.3781190019194</v>
      </c>
      <c r="E386" s="1">
        <f t="shared" si="26"/>
        <v>54.525547445255476</v>
      </c>
      <c r="F386" s="1">
        <f t="shared" si="27"/>
        <v>52.773722627737229</v>
      </c>
      <c r="G386" s="1">
        <f t="shared" si="28"/>
        <v>53.6353344257411</v>
      </c>
      <c r="H386" s="1">
        <f t="shared" si="29"/>
        <v>54.525547445255476</v>
      </c>
    </row>
    <row r="387" spans="1:8" x14ac:dyDescent="0.3">
      <c r="A387" s="1">
        <v>386</v>
      </c>
      <c r="B387" s="1">
        <v>248</v>
      </c>
      <c r="C387" s="1">
        <v>244</v>
      </c>
      <c r="D387" s="1">
        <f t="shared" ref="D387:D450" si="30">A387*600/521</f>
        <v>444.52975047984643</v>
      </c>
      <c r="E387" s="1">
        <f t="shared" ref="E387:E450" si="31">B387*90/411</f>
        <v>54.306569343065696</v>
      </c>
      <c r="F387" s="1">
        <f t="shared" ref="F387:F450" si="32">C387*90/411</f>
        <v>53.430656934306569</v>
      </c>
      <c r="G387" s="1">
        <f t="shared" ref="G387:G450" si="33">IF(F387&gt;40,D$2/(D$2/2/E387+D$2/2/F387),E387)</f>
        <v>53.865052519138331</v>
      </c>
      <c r="H387" s="1">
        <f t="shared" ref="H387:H450" si="34">E387</f>
        <v>54.306569343065696</v>
      </c>
    </row>
    <row r="388" spans="1:8" x14ac:dyDescent="0.3">
      <c r="A388" s="1">
        <v>387</v>
      </c>
      <c r="B388" s="1">
        <v>249</v>
      </c>
      <c r="C388" s="1">
        <v>243</v>
      </c>
      <c r="D388" s="1">
        <f t="shared" si="30"/>
        <v>445.68138195777351</v>
      </c>
      <c r="E388" s="1">
        <f t="shared" si="31"/>
        <v>54.525547445255476</v>
      </c>
      <c r="F388" s="1">
        <f t="shared" si="32"/>
        <v>53.211678832116789</v>
      </c>
      <c r="G388" s="1">
        <f t="shared" si="33"/>
        <v>53.86060174470358</v>
      </c>
      <c r="H388" s="1">
        <f t="shared" si="34"/>
        <v>54.525547445255476</v>
      </c>
    </row>
    <row r="389" spans="1:8" x14ac:dyDescent="0.3">
      <c r="A389" s="1">
        <v>388</v>
      </c>
      <c r="B389" s="1">
        <v>248</v>
      </c>
      <c r="C389" s="1">
        <v>242</v>
      </c>
      <c r="D389" s="1">
        <f t="shared" si="30"/>
        <v>446.83301343570059</v>
      </c>
      <c r="E389" s="1">
        <f t="shared" si="31"/>
        <v>54.306569343065696</v>
      </c>
      <c r="F389" s="1">
        <f t="shared" si="32"/>
        <v>52.992700729927009</v>
      </c>
      <c r="G389" s="1">
        <f t="shared" si="33"/>
        <v>53.641590942946522</v>
      </c>
      <c r="H389" s="1">
        <f t="shared" si="34"/>
        <v>54.306569343065696</v>
      </c>
    </row>
    <row r="390" spans="1:8" x14ac:dyDescent="0.3">
      <c r="A390" s="1">
        <v>389</v>
      </c>
      <c r="B390" s="1">
        <v>250</v>
      </c>
      <c r="C390" s="1">
        <v>243</v>
      </c>
      <c r="D390" s="1">
        <f t="shared" si="30"/>
        <v>447.98464491362762</v>
      </c>
      <c r="E390" s="1">
        <f t="shared" si="31"/>
        <v>54.744525547445257</v>
      </c>
      <c r="F390" s="1">
        <f t="shared" si="32"/>
        <v>53.211678832116789</v>
      </c>
      <c r="G390" s="1">
        <f t="shared" si="33"/>
        <v>53.967219910868955</v>
      </c>
      <c r="H390" s="1">
        <f t="shared" si="34"/>
        <v>54.744525547445257</v>
      </c>
    </row>
    <row r="391" spans="1:8" x14ac:dyDescent="0.3">
      <c r="A391" s="1">
        <v>390</v>
      </c>
      <c r="B391" s="1">
        <v>248</v>
      </c>
      <c r="C391" s="1">
        <v>243</v>
      </c>
      <c r="D391" s="1">
        <f t="shared" si="30"/>
        <v>449.1362763915547</v>
      </c>
      <c r="E391" s="1">
        <f t="shared" si="31"/>
        <v>54.306569343065696</v>
      </c>
      <c r="F391" s="1">
        <f t="shared" si="32"/>
        <v>53.211678832116789</v>
      </c>
      <c r="G391" s="1">
        <f t="shared" si="33"/>
        <v>53.753549288655663</v>
      </c>
      <c r="H391" s="1">
        <f t="shared" si="34"/>
        <v>54.306569343065696</v>
      </c>
    </row>
    <row r="392" spans="1:8" x14ac:dyDescent="0.3">
      <c r="A392" s="1">
        <v>391</v>
      </c>
      <c r="B392" s="1">
        <v>251</v>
      </c>
      <c r="C392" s="1">
        <v>244</v>
      </c>
      <c r="D392" s="1">
        <f t="shared" si="30"/>
        <v>450.28790786948178</v>
      </c>
      <c r="E392" s="1">
        <f t="shared" si="31"/>
        <v>54.963503649635037</v>
      </c>
      <c r="F392" s="1">
        <f t="shared" si="32"/>
        <v>53.430656934306569</v>
      </c>
      <c r="G392" s="1">
        <f t="shared" si="33"/>
        <v>54.186241981862416</v>
      </c>
      <c r="H392" s="1">
        <f t="shared" si="34"/>
        <v>54.963503649635037</v>
      </c>
    </row>
    <row r="393" spans="1:8" x14ac:dyDescent="0.3">
      <c r="A393" s="1">
        <v>392</v>
      </c>
      <c r="B393" s="1">
        <v>249</v>
      </c>
      <c r="C393" s="1">
        <v>242</v>
      </c>
      <c r="D393" s="1">
        <f t="shared" si="30"/>
        <v>451.43953934740881</v>
      </c>
      <c r="E393" s="1">
        <f t="shared" si="31"/>
        <v>54.525547445255476</v>
      </c>
      <c r="F393" s="1">
        <f t="shared" si="32"/>
        <v>52.992700729927009</v>
      </c>
      <c r="G393" s="1">
        <f t="shared" si="33"/>
        <v>53.748197481677494</v>
      </c>
      <c r="H393" s="1">
        <f t="shared" si="34"/>
        <v>54.525547445255476</v>
      </c>
    </row>
    <row r="394" spans="1:8" x14ac:dyDescent="0.3">
      <c r="A394" s="1">
        <v>393</v>
      </c>
      <c r="B394" s="1">
        <v>248</v>
      </c>
      <c r="C394" s="1">
        <v>243</v>
      </c>
      <c r="D394" s="1">
        <f t="shared" si="30"/>
        <v>452.59117082533589</v>
      </c>
      <c r="E394" s="1">
        <f t="shared" si="31"/>
        <v>54.306569343065696</v>
      </c>
      <c r="F394" s="1">
        <f t="shared" si="32"/>
        <v>53.211678832116789</v>
      </c>
      <c r="G394" s="1">
        <f t="shared" si="33"/>
        <v>53.753549288655663</v>
      </c>
      <c r="H394" s="1">
        <f t="shared" si="34"/>
        <v>54.306569343065696</v>
      </c>
    </row>
    <row r="395" spans="1:8" x14ac:dyDescent="0.3">
      <c r="A395" s="1">
        <v>394</v>
      </c>
      <c r="B395" s="1">
        <v>248</v>
      </c>
      <c r="C395" s="1">
        <v>0</v>
      </c>
      <c r="D395" s="1">
        <f t="shared" si="30"/>
        <v>453.74280230326298</v>
      </c>
      <c r="E395" s="1">
        <f t="shared" si="31"/>
        <v>54.306569343065696</v>
      </c>
      <c r="F395" s="1">
        <f t="shared" si="32"/>
        <v>0</v>
      </c>
      <c r="G395" s="1">
        <f t="shared" si="33"/>
        <v>54.306569343065696</v>
      </c>
      <c r="H395" s="1">
        <f t="shared" si="34"/>
        <v>54.306569343065696</v>
      </c>
    </row>
    <row r="396" spans="1:8" x14ac:dyDescent="0.3">
      <c r="A396" s="1">
        <v>395</v>
      </c>
      <c r="B396" s="1">
        <v>244</v>
      </c>
      <c r="C396" s="1">
        <v>237</v>
      </c>
      <c r="D396" s="1">
        <f t="shared" si="30"/>
        <v>454.89443378119</v>
      </c>
      <c r="E396" s="1">
        <f t="shared" si="31"/>
        <v>53.430656934306569</v>
      </c>
      <c r="F396" s="1">
        <f t="shared" si="32"/>
        <v>51.897810218978101</v>
      </c>
      <c r="G396" s="1">
        <f t="shared" si="33"/>
        <v>52.653079806364474</v>
      </c>
      <c r="H396" s="1">
        <f t="shared" si="34"/>
        <v>53.430656934306569</v>
      </c>
    </row>
    <row r="397" spans="1:8" x14ac:dyDescent="0.3">
      <c r="A397" s="1">
        <v>396</v>
      </c>
      <c r="B397" s="1">
        <v>243</v>
      </c>
      <c r="C397" s="1">
        <v>238</v>
      </c>
      <c r="D397" s="1">
        <f t="shared" si="30"/>
        <v>456.04606525911709</v>
      </c>
      <c r="E397" s="1">
        <f t="shared" si="31"/>
        <v>53.211678832116789</v>
      </c>
      <c r="F397" s="1">
        <f t="shared" si="32"/>
        <v>52.116788321167881</v>
      </c>
      <c r="G397" s="1">
        <f t="shared" si="33"/>
        <v>52.658542877520979</v>
      </c>
      <c r="H397" s="1">
        <f t="shared" si="34"/>
        <v>53.211678832116789</v>
      </c>
    </row>
    <row r="398" spans="1:8" x14ac:dyDescent="0.3">
      <c r="A398" s="1">
        <v>397</v>
      </c>
      <c r="B398" s="1">
        <v>242</v>
      </c>
      <c r="C398" s="1">
        <v>238</v>
      </c>
      <c r="D398" s="1">
        <f t="shared" si="30"/>
        <v>457.19769673704417</v>
      </c>
      <c r="E398" s="1">
        <f t="shared" si="31"/>
        <v>52.992700729927009</v>
      </c>
      <c r="F398" s="1">
        <f t="shared" si="32"/>
        <v>52.116788321167881</v>
      </c>
      <c r="G398" s="1">
        <f t="shared" si="33"/>
        <v>52.551094890510939</v>
      </c>
      <c r="H398" s="1">
        <f t="shared" si="34"/>
        <v>52.992700729927009</v>
      </c>
    </row>
    <row r="399" spans="1:8" x14ac:dyDescent="0.3">
      <c r="A399" s="1">
        <v>398</v>
      </c>
      <c r="B399" s="1">
        <v>244</v>
      </c>
      <c r="C399" s="1">
        <v>237</v>
      </c>
      <c r="D399" s="1">
        <f t="shared" si="30"/>
        <v>458.34932821497119</v>
      </c>
      <c r="E399" s="1">
        <f t="shared" si="31"/>
        <v>53.430656934306569</v>
      </c>
      <c r="F399" s="1">
        <f t="shared" si="32"/>
        <v>51.897810218978101</v>
      </c>
      <c r="G399" s="1">
        <f t="shared" si="33"/>
        <v>52.653079806364474</v>
      </c>
      <c r="H399" s="1">
        <f t="shared" si="34"/>
        <v>53.430656934306569</v>
      </c>
    </row>
    <row r="400" spans="1:8" x14ac:dyDescent="0.3">
      <c r="A400" s="1">
        <v>399</v>
      </c>
      <c r="B400" s="1">
        <v>243</v>
      </c>
      <c r="C400" s="1">
        <v>234</v>
      </c>
      <c r="D400" s="1">
        <f t="shared" si="30"/>
        <v>459.50095969289828</v>
      </c>
      <c r="E400" s="1">
        <f t="shared" si="31"/>
        <v>53.211678832116789</v>
      </c>
      <c r="F400" s="1">
        <f t="shared" si="32"/>
        <v>51.240875912408761</v>
      </c>
      <c r="G400" s="1">
        <f t="shared" si="33"/>
        <v>52.207684891888171</v>
      </c>
      <c r="H400" s="1">
        <f t="shared" si="34"/>
        <v>53.211678832116789</v>
      </c>
    </row>
    <row r="401" spans="1:8" x14ac:dyDescent="0.3">
      <c r="A401" s="1">
        <v>400</v>
      </c>
      <c r="B401" s="1">
        <v>247</v>
      </c>
      <c r="C401" s="1">
        <v>235</v>
      </c>
      <c r="D401" s="1">
        <f t="shared" si="30"/>
        <v>460.65259117082536</v>
      </c>
      <c r="E401" s="1">
        <f t="shared" si="31"/>
        <v>54.087591240875909</v>
      </c>
      <c r="F401" s="1">
        <f t="shared" si="32"/>
        <v>51.459854014598541</v>
      </c>
      <c r="G401" s="1">
        <f t="shared" si="33"/>
        <v>52.741012205833357</v>
      </c>
      <c r="H401" s="1">
        <f t="shared" si="34"/>
        <v>54.087591240875909</v>
      </c>
    </row>
    <row r="402" spans="1:8" x14ac:dyDescent="0.3">
      <c r="A402" s="1">
        <v>401</v>
      </c>
      <c r="B402" s="1">
        <v>246</v>
      </c>
      <c r="C402" s="1">
        <v>233</v>
      </c>
      <c r="D402" s="1">
        <f t="shared" si="30"/>
        <v>461.80422264875239</v>
      </c>
      <c r="E402" s="1">
        <f t="shared" si="31"/>
        <v>53.868613138686129</v>
      </c>
      <c r="F402" s="1">
        <f t="shared" si="32"/>
        <v>51.021897810218981</v>
      </c>
      <c r="G402" s="1">
        <f t="shared" si="33"/>
        <v>52.406625725736404</v>
      </c>
      <c r="H402" s="1">
        <f t="shared" si="34"/>
        <v>53.868613138686129</v>
      </c>
    </row>
    <row r="403" spans="1:8" x14ac:dyDescent="0.3">
      <c r="A403" s="1">
        <v>402</v>
      </c>
      <c r="B403" s="1">
        <v>246</v>
      </c>
      <c r="C403" s="1">
        <v>0</v>
      </c>
      <c r="D403" s="1">
        <f t="shared" si="30"/>
        <v>462.95585412667947</v>
      </c>
      <c r="E403" s="1">
        <f t="shared" si="31"/>
        <v>53.868613138686129</v>
      </c>
      <c r="F403" s="1">
        <f t="shared" si="32"/>
        <v>0</v>
      </c>
      <c r="G403" s="1">
        <f t="shared" si="33"/>
        <v>53.868613138686129</v>
      </c>
      <c r="H403" s="1">
        <f t="shared" si="34"/>
        <v>53.868613138686129</v>
      </c>
    </row>
    <row r="404" spans="1:8" x14ac:dyDescent="0.3">
      <c r="A404" s="1">
        <v>403</v>
      </c>
      <c r="B404" s="1">
        <v>246</v>
      </c>
      <c r="C404" s="1">
        <v>70</v>
      </c>
      <c r="D404" s="1">
        <f t="shared" si="30"/>
        <v>464.10748560460655</v>
      </c>
      <c r="E404" s="1">
        <f t="shared" si="31"/>
        <v>53.868613138686129</v>
      </c>
      <c r="F404" s="1">
        <f t="shared" si="32"/>
        <v>15.328467153284672</v>
      </c>
      <c r="G404" s="1">
        <f t="shared" si="33"/>
        <v>53.868613138686129</v>
      </c>
      <c r="H404" s="1">
        <f t="shared" si="34"/>
        <v>53.868613138686129</v>
      </c>
    </row>
    <row r="405" spans="1:8" x14ac:dyDescent="0.3">
      <c r="A405" s="1">
        <v>404</v>
      </c>
      <c r="B405" s="1">
        <v>243</v>
      </c>
      <c r="C405" s="1">
        <v>214</v>
      </c>
      <c r="D405" s="1">
        <f t="shared" si="30"/>
        <v>465.25911708253358</v>
      </c>
      <c r="E405" s="1">
        <f t="shared" si="31"/>
        <v>53.211678832116789</v>
      </c>
      <c r="F405" s="1">
        <f t="shared" si="32"/>
        <v>46.861313868613138</v>
      </c>
      <c r="G405" s="1">
        <f t="shared" si="33"/>
        <v>49.83500774649012</v>
      </c>
      <c r="H405" s="1">
        <f t="shared" si="34"/>
        <v>53.211678832116789</v>
      </c>
    </row>
    <row r="406" spans="1:8" x14ac:dyDescent="0.3">
      <c r="A406" s="1">
        <v>405</v>
      </c>
      <c r="B406" s="1">
        <v>233</v>
      </c>
      <c r="C406" s="1">
        <v>0</v>
      </c>
      <c r="D406" s="1">
        <f t="shared" si="30"/>
        <v>466.41074856046066</v>
      </c>
      <c r="E406" s="1">
        <f t="shared" si="31"/>
        <v>51.021897810218981</v>
      </c>
      <c r="F406" s="1">
        <f t="shared" si="32"/>
        <v>0</v>
      </c>
      <c r="G406" s="1">
        <f t="shared" si="33"/>
        <v>51.021897810218981</v>
      </c>
      <c r="H406" s="1">
        <f t="shared" si="34"/>
        <v>51.021897810218981</v>
      </c>
    </row>
    <row r="407" spans="1:8" x14ac:dyDescent="0.3">
      <c r="A407" s="3">
        <v>406</v>
      </c>
      <c r="B407" s="3">
        <v>315</v>
      </c>
      <c r="C407" s="3">
        <v>0</v>
      </c>
      <c r="D407" s="3">
        <f t="shared" si="30"/>
        <v>467.56238003838774</v>
      </c>
      <c r="E407" s="3">
        <f t="shared" si="31"/>
        <v>68.978102189781026</v>
      </c>
      <c r="F407" s="3">
        <f t="shared" si="32"/>
        <v>0</v>
      </c>
      <c r="G407" s="1">
        <f t="shared" si="33"/>
        <v>68.978102189781026</v>
      </c>
      <c r="H407" s="1">
        <f t="shared" si="34"/>
        <v>68.978102189781026</v>
      </c>
    </row>
    <row r="408" spans="1:8" x14ac:dyDescent="0.3">
      <c r="A408" s="1">
        <v>407</v>
      </c>
      <c r="B408" s="1">
        <v>307</v>
      </c>
      <c r="C408" s="1">
        <v>269</v>
      </c>
      <c r="D408" s="1">
        <f t="shared" si="30"/>
        <v>468.71401151631477</v>
      </c>
      <c r="E408" s="1">
        <f t="shared" si="31"/>
        <v>67.226277372262771</v>
      </c>
      <c r="F408" s="1">
        <f t="shared" si="32"/>
        <v>58.905109489051092</v>
      </c>
      <c r="G408" s="1">
        <f t="shared" si="33"/>
        <v>62.791210462287097</v>
      </c>
      <c r="H408" s="1">
        <f t="shared" si="34"/>
        <v>67.226277372262771</v>
      </c>
    </row>
    <row r="409" spans="1:8" x14ac:dyDescent="0.3">
      <c r="A409" s="1">
        <v>408</v>
      </c>
      <c r="B409" s="1">
        <v>304</v>
      </c>
      <c r="C409" s="1">
        <v>256</v>
      </c>
      <c r="D409" s="1">
        <f t="shared" si="30"/>
        <v>469.86564299424185</v>
      </c>
      <c r="E409" s="1">
        <f t="shared" si="31"/>
        <v>66.569343065693431</v>
      </c>
      <c r="F409" s="1">
        <f t="shared" si="32"/>
        <v>56.058394160583944</v>
      </c>
      <c r="G409" s="1">
        <f t="shared" si="33"/>
        <v>60.863399374348276</v>
      </c>
      <c r="H409" s="1">
        <f t="shared" si="34"/>
        <v>66.569343065693431</v>
      </c>
    </row>
    <row r="410" spans="1:8" x14ac:dyDescent="0.3">
      <c r="A410" s="1">
        <v>409</v>
      </c>
      <c r="B410" s="1">
        <v>312</v>
      </c>
      <c r="C410" s="1">
        <v>269</v>
      </c>
      <c r="D410" s="1">
        <f t="shared" si="30"/>
        <v>471.01727447216888</v>
      </c>
      <c r="E410" s="1">
        <f t="shared" si="31"/>
        <v>68.321167883211672</v>
      </c>
      <c r="F410" s="1">
        <f t="shared" si="32"/>
        <v>58.905109489051092</v>
      </c>
      <c r="G410" s="1">
        <f t="shared" si="33"/>
        <v>63.264695905624585</v>
      </c>
      <c r="H410" s="1">
        <f t="shared" si="34"/>
        <v>68.321167883211672</v>
      </c>
    </row>
    <row r="411" spans="1:8" x14ac:dyDescent="0.3">
      <c r="A411" s="1">
        <v>410</v>
      </c>
      <c r="B411" s="1">
        <v>327</v>
      </c>
      <c r="C411" s="1">
        <v>284</v>
      </c>
      <c r="D411" s="1">
        <f t="shared" si="30"/>
        <v>472.16890595009596</v>
      </c>
      <c r="E411" s="1">
        <f t="shared" si="31"/>
        <v>71.605839416058387</v>
      </c>
      <c r="F411" s="1">
        <f t="shared" si="32"/>
        <v>62.189781021897808</v>
      </c>
      <c r="G411" s="1">
        <f t="shared" si="33"/>
        <v>66.566475921965903</v>
      </c>
      <c r="H411" s="1">
        <f t="shared" si="34"/>
        <v>71.605839416058387</v>
      </c>
    </row>
    <row r="412" spans="1:8" x14ac:dyDescent="0.3">
      <c r="A412" s="1">
        <v>411</v>
      </c>
      <c r="B412" s="1">
        <v>305</v>
      </c>
      <c r="C412" s="1">
        <v>271</v>
      </c>
      <c r="D412" s="1">
        <f t="shared" si="30"/>
        <v>473.32053742802304</v>
      </c>
      <c r="E412" s="1">
        <f t="shared" si="31"/>
        <v>66.788321167883211</v>
      </c>
      <c r="F412" s="1">
        <f t="shared" si="32"/>
        <v>59.34306569343066</v>
      </c>
      <c r="G412" s="1">
        <f t="shared" si="33"/>
        <v>62.845954987834546</v>
      </c>
      <c r="H412" s="1">
        <f t="shared" si="34"/>
        <v>66.788321167883211</v>
      </c>
    </row>
    <row r="413" spans="1:8" x14ac:dyDescent="0.3">
      <c r="A413" s="1">
        <v>412</v>
      </c>
      <c r="B413" s="1">
        <v>295</v>
      </c>
      <c r="C413" s="1">
        <v>257</v>
      </c>
      <c r="D413" s="1">
        <f t="shared" si="30"/>
        <v>474.47216890595007</v>
      </c>
      <c r="E413" s="1">
        <f t="shared" si="31"/>
        <v>64.598540145985396</v>
      </c>
      <c r="F413" s="1">
        <f t="shared" si="32"/>
        <v>56.277372262773724</v>
      </c>
      <c r="G413" s="1">
        <f t="shared" si="33"/>
        <v>60.151539193906693</v>
      </c>
      <c r="H413" s="1">
        <f t="shared" si="34"/>
        <v>64.598540145985396</v>
      </c>
    </row>
    <row r="414" spans="1:8" x14ac:dyDescent="0.3">
      <c r="A414" s="1">
        <v>413</v>
      </c>
      <c r="B414" s="1">
        <v>287</v>
      </c>
      <c r="C414" s="1">
        <v>266</v>
      </c>
      <c r="D414" s="1">
        <f t="shared" si="30"/>
        <v>475.62380038387715</v>
      </c>
      <c r="E414" s="1">
        <f t="shared" si="31"/>
        <v>62.846715328467155</v>
      </c>
      <c r="F414" s="1">
        <f t="shared" si="32"/>
        <v>58.248175182481752</v>
      </c>
      <c r="G414" s="1">
        <f t="shared" si="33"/>
        <v>60.460131202069675</v>
      </c>
      <c r="H414" s="1">
        <f t="shared" si="34"/>
        <v>62.846715328467155</v>
      </c>
    </row>
    <row r="415" spans="1:8" x14ac:dyDescent="0.3">
      <c r="A415" s="1">
        <v>414</v>
      </c>
      <c r="B415" s="1">
        <v>303</v>
      </c>
      <c r="C415" s="1">
        <v>226</v>
      </c>
      <c r="D415" s="1">
        <f t="shared" si="30"/>
        <v>476.77543186180424</v>
      </c>
      <c r="E415" s="1">
        <f t="shared" si="31"/>
        <v>66.350364963503651</v>
      </c>
      <c r="F415" s="1">
        <f t="shared" si="32"/>
        <v>49.489051094890513</v>
      </c>
      <c r="G415" s="1">
        <f t="shared" si="33"/>
        <v>56.692561367681755</v>
      </c>
      <c r="H415" s="1">
        <f t="shared" si="34"/>
        <v>66.350364963503651</v>
      </c>
    </row>
    <row r="416" spans="1:8" x14ac:dyDescent="0.3">
      <c r="A416" s="1">
        <v>415</v>
      </c>
      <c r="B416" s="1">
        <v>309</v>
      </c>
      <c r="C416" s="1">
        <v>270</v>
      </c>
      <c r="D416" s="1">
        <f t="shared" si="30"/>
        <v>477.92706333973126</v>
      </c>
      <c r="E416" s="1">
        <f t="shared" si="31"/>
        <v>67.664233576642332</v>
      </c>
      <c r="F416" s="1">
        <f t="shared" si="32"/>
        <v>59.124087591240873</v>
      </c>
      <c r="G416" s="1">
        <f t="shared" si="33"/>
        <v>63.106539087023933</v>
      </c>
      <c r="H416" s="1">
        <f t="shared" si="34"/>
        <v>67.664233576642332</v>
      </c>
    </row>
    <row r="417" spans="1:8" x14ac:dyDescent="0.3">
      <c r="A417" s="1">
        <v>416</v>
      </c>
      <c r="B417" s="1">
        <v>308</v>
      </c>
      <c r="C417" s="1">
        <v>280</v>
      </c>
      <c r="D417" s="1">
        <f t="shared" si="30"/>
        <v>479.07869481765835</v>
      </c>
      <c r="E417" s="1">
        <f t="shared" si="31"/>
        <v>67.445255474452551</v>
      </c>
      <c r="F417" s="1">
        <f t="shared" si="32"/>
        <v>61.313868613138688</v>
      </c>
      <c r="G417" s="1">
        <f t="shared" si="33"/>
        <v>64.233576642335763</v>
      </c>
      <c r="H417" s="1">
        <f t="shared" si="34"/>
        <v>67.445255474452551</v>
      </c>
    </row>
    <row r="418" spans="1:8" x14ac:dyDescent="0.3">
      <c r="A418" s="1">
        <v>417</v>
      </c>
      <c r="B418" s="1">
        <v>321</v>
      </c>
      <c r="C418" s="1">
        <v>280</v>
      </c>
      <c r="D418" s="1">
        <f t="shared" si="30"/>
        <v>480.23032629558543</v>
      </c>
      <c r="E418" s="1">
        <f t="shared" si="31"/>
        <v>70.291970802919707</v>
      </c>
      <c r="F418" s="1">
        <f t="shared" si="32"/>
        <v>61.313868613138688</v>
      </c>
      <c r="G418" s="1">
        <f t="shared" si="33"/>
        <v>65.496678285582433</v>
      </c>
      <c r="H418" s="1">
        <f t="shared" si="34"/>
        <v>70.291970802919707</v>
      </c>
    </row>
    <row r="419" spans="1:8" x14ac:dyDescent="0.3">
      <c r="A419" s="1">
        <v>418</v>
      </c>
      <c r="B419" s="1">
        <v>291</v>
      </c>
      <c r="C419" s="1">
        <v>248</v>
      </c>
      <c r="D419" s="1">
        <f t="shared" si="30"/>
        <v>481.38195777351245</v>
      </c>
      <c r="E419" s="1">
        <f t="shared" si="31"/>
        <v>63.722627737226276</v>
      </c>
      <c r="F419" s="1">
        <f t="shared" si="32"/>
        <v>54.306569343065696</v>
      </c>
      <c r="G419" s="1">
        <f t="shared" si="33"/>
        <v>58.639004374145145</v>
      </c>
      <c r="H419" s="1">
        <f t="shared" si="34"/>
        <v>63.722627737226276</v>
      </c>
    </row>
    <row r="420" spans="1:8" x14ac:dyDescent="0.3">
      <c r="A420" s="1">
        <v>419</v>
      </c>
      <c r="B420" s="1">
        <v>330</v>
      </c>
      <c r="C420" s="1">
        <v>277</v>
      </c>
      <c r="D420" s="1">
        <f t="shared" si="30"/>
        <v>482.53358925143954</v>
      </c>
      <c r="E420" s="1">
        <f t="shared" si="31"/>
        <v>72.262773722627742</v>
      </c>
      <c r="F420" s="1">
        <f t="shared" si="32"/>
        <v>60.65693430656934</v>
      </c>
      <c r="G420" s="1">
        <f t="shared" si="33"/>
        <v>65.953174040091881</v>
      </c>
      <c r="H420" s="1">
        <f t="shared" si="34"/>
        <v>72.262773722627742</v>
      </c>
    </row>
    <row r="421" spans="1:8" x14ac:dyDescent="0.3">
      <c r="A421" s="1">
        <v>420</v>
      </c>
      <c r="B421" s="1">
        <v>293</v>
      </c>
      <c r="C421" s="1">
        <v>255</v>
      </c>
      <c r="D421" s="1">
        <f t="shared" si="30"/>
        <v>483.68522072936662</v>
      </c>
      <c r="E421" s="1">
        <f t="shared" si="31"/>
        <v>64.160583941605836</v>
      </c>
      <c r="F421" s="1">
        <f t="shared" si="32"/>
        <v>55.839416058394164</v>
      </c>
      <c r="G421" s="1">
        <f t="shared" si="33"/>
        <v>59.711492354414197</v>
      </c>
      <c r="H421" s="1">
        <f t="shared" si="34"/>
        <v>64.160583941605836</v>
      </c>
    </row>
    <row r="422" spans="1:8" x14ac:dyDescent="0.3">
      <c r="A422" s="1">
        <v>421</v>
      </c>
      <c r="B422" s="1">
        <v>301</v>
      </c>
      <c r="C422" s="1">
        <v>281</v>
      </c>
      <c r="D422" s="1">
        <f t="shared" si="30"/>
        <v>484.83685220729365</v>
      </c>
      <c r="E422" s="1">
        <f t="shared" si="31"/>
        <v>65.912408759124091</v>
      </c>
      <c r="F422" s="1">
        <f t="shared" si="32"/>
        <v>61.532846715328468</v>
      </c>
      <c r="G422" s="1">
        <f t="shared" si="33"/>
        <v>63.647377530288203</v>
      </c>
      <c r="H422" s="1">
        <f t="shared" si="34"/>
        <v>65.912408759124091</v>
      </c>
    </row>
    <row r="423" spans="1:8" x14ac:dyDescent="0.3">
      <c r="A423" s="1">
        <v>422</v>
      </c>
      <c r="B423" s="1">
        <v>312</v>
      </c>
      <c r="C423" s="1">
        <v>298</v>
      </c>
      <c r="D423" s="1">
        <f t="shared" si="30"/>
        <v>485.98848368522073</v>
      </c>
      <c r="E423" s="1">
        <f t="shared" si="31"/>
        <v>68.321167883211672</v>
      </c>
      <c r="F423" s="1">
        <f t="shared" si="32"/>
        <v>65.255474452554751</v>
      </c>
      <c r="G423" s="1">
        <f t="shared" si="33"/>
        <v>66.753141079334696</v>
      </c>
      <c r="H423" s="1">
        <f t="shared" si="34"/>
        <v>68.321167883211672</v>
      </c>
    </row>
    <row r="424" spans="1:8" x14ac:dyDescent="0.3">
      <c r="A424" s="1">
        <v>423</v>
      </c>
      <c r="B424" s="1">
        <v>321</v>
      </c>
      <c r="C424" s="1">
        <v>300</v>
      </c>
      <c r="D424" s="1">
        <f t="shared" si="30"/>
        <v>487.14011516314781</v>
      </c>
      <c r="E424" s="1">
        <f t="shared" si="31"/>
        <v>70.291970802919707</v>
      </c>
      <c r="F424" s="1">
        <f t="shared" si="32"/>
        <v>65.693430656934311</v>
      </c>
      <c r="G424" s="1">
        <f t="shared" si="33"/>
        <v>67.914947635671211</v>
      </c>
      <c r="H424" s="1">
        <f t="shared" si="34"/>
        <v>70.291970802919707</v>
      </c>
    </row>
    <row r="425" spans="1:8" x14ac:dyDescent="0.3">
      <c r="A425" s="1">
        <v>424</v>
      </c>
      <c r="B425" s="1">
        <v>315</v>
      </c>
      <c r="C425" s="1">
        <v>275</v>
      </c>
      <c r="D425" s="1">
        <f t="shared" si="30"/>
        <v>488.29174664107484</v>
      </c>
      <c r="E425" s="1">
        <f t="shared" si="31"/>
        <v>68.978102189781026</v>
      </c>
      <c r="F425" s="1">
        <f t="shared" si="32"/>
        <v>60.21897810218978</v>
      </c>
      <c r="G425" s="1">
        <f t="shared" si="33"/>
        <v>64.301620685389096</v>
      </c>
      <c r="H425" s="1">
        <f t="shared" si="34"/>
        <v>68.978102189781026</v>
      </c>
    </row>
    <row r="426" spans="1:8" x14ac:dyDescent="0.3">
      <c r="A426" s="1">
        <v>425</v>
      </c>
      <c r="B426" s="1">
        <v>292</v>
      </c>
      <c r="C426" s="1">
        <v>265</v>
      </c>
      <c r="D426" s="1">
        <f t="shared" si="30"/>
        <v>489.44337811900192</v>
      </c>
      <c r="E426" s="1">
        <f t="shared" si="31"/>
        <v>63.941605839416056</v>
      </c>
      <c r="F426" s="1">
        <f t="shared" si="32"/>
        <v>58.029197080291972</v>
      </c>
      <c r="G426" s="1">
        <f t="shared" si="33"/>
        <v>60.842102504291752</v>
      </c>
      <c r="H426" s="1">
        <f t="shared" si="34"/>
        <v>63.941605839416056</v>
      </c>
    </row>
    <row r="427" spans="1:8" x14ac:dyDescent="0.3">
      <c r="A427" s="1">
        <v>426</v>
      </c>
      <c r="B427" s="1">
        <v>294</v>
      </c>
      <c r="C427" s="1">
        <v>266</v>
      </c>
      <c r="D427" s="1">
        <f t="shared" si="30"/>
        <v>490.595009596929</v>
      </c>
      <c r="E427" s="1">
        <f t="shared" si="31"/>
        <v>64.379562043795616</v>
      </c>
      <c r="F427" s="1">
        <f t="shared" si="32"/>
        <v>58.248175182481752</v>
      </c>
      <c r="G427" s="1">
        <f t="shared" si="33"/>
        <v>61.160583941605836</v>
      </c>
      <c r="H427" s="1">
        <f t="shared" si="34"/>
        <v>64.379562043795616</v>
      </c>
    </row>
    <row r="428" spans="1:8" x14ac:dyDescent="0.3">
      <c r="A428" s="1">
        <v>427</v>
      </c>
      <c r="B428" s="1">
        <v>294</v>
      </c>
      <c r="C428" s="1">
        <v>264</v>
      </c>
      <c r="D428" s="1">
        <f t="shared" si="30"/>
        <v>491.74664107485603</v>
      </c>
      <c r="E428" s="1">
        <f t="shared" si="31"/>
        <v>64.379562043795616</v>
      </c>
      <c r="F428" s="1">
        <f t="shared" si="32"/>
        <v>57.810218978102192</v>
      </c>
      <c r="G428" s="1">
        <f t="shared" si="33"/>
        <v>60.918295267247466</v>
      </c>
      <c r="H428" s="1">
        <f t="shared" si="34"/>
        <v>64.379562043795616</v>
      </c>
    </row>
    <row r="429" spans="1:8" x14ac:dyDescent="0.3">
      <c r="A429" s="1">
        <v>428</v>
      </c>
      <c r="B429" s="1">
        <v>290</v>
      </c>
      <c r="C429" s="1">
        <v>236</v>
      </c>
      <c r="D429" s="1">
        <f t="shared" si="30"/>
        <v>492.89827255278311</v>
      </c>
      <c r="E429" s="1">
        <f t="shared" si="31"/>
        <v>63.503649635036496</v>
      </c>
      <c r="F429" s="1">
        <f t="shared" si="32"/>
        <v>51.678832116788321</v>
      </c>
      <c r="G429" s="1">
        <f t="shared" si="33"/>
        <v>56.98426355083123</v>
      </c>
      <c r="H429" s="1">
        <f t="shared" si="34"/>
        <v>63.503649635036496</v>
      </c>
    </row>
    <row r="430" spans="1:8" x14ac:dyDescent="0.3">
      <c r="A430" s="1">
        <v>429</v>
      </c>
      <c r="B430" s="1">
        <v>297</v>
      </c>
      <c r="C430" s="1">
        <v>241</v>
      </c>
      <c r="D430" s="1">
        <f t="shared" si="30"/>
        <v>494.0499040307102</v>
      </c>
      <c r="E430" s="1">
        <f t="shared" si="31"/>
        <v>65.03649635036497</v>
      </c>
      <c r="F430" s="1">
        <f t="shared" si="32"/>
        <v>52.773722627737229</v>
      </c>
      <c r="G430" s="1">
        <f t="shared" si="33"/>
        <v>58.266898217241483</v>
      </c>
      <c r="H430" s="1">
        <f t="shared" si="34"/>
        <v>65.03649635036497</v>
      </c>
    </row>
    <row r="431" spans="1:8" x14ac:dyDescent="0.3">
      <c r="A431" s="1">
        <v>430</v>
      </c>
      <c r="B431" s="1">
        <v>302</v>
      </c>
      <c r="C431" s="1">
        <v>270</v>
      </c>
      <c r="D431" s="1">
        <f t="shared" si="30"/>
        <v>495.20153550863722</v>
      </c>
      <c r="E431" s="1">
        <f t="shared" si="31"/>
        <v>66.131386861313871</v>
      </c>
      <c r="F431" s="1">
        <f t="shared" si="32"/>
        <v>59.124087591240873</v>
      </c>
      <c r="G431" s="1">
        <f t="shared" si="33"/>
        <v>62.431728855086519</v>
      </c>
      <c r="H431" s="1">
        <f t="shared" si="34"/>
        <v>66.131386861313871</v>
      </c>
    </row>
    <row r="432" spans="1:8" x14ac:dyDescent="0.3">
      <c r="A432" s="1">
        <v>431</v>
      </c>
      <c r="B432" s="1">
        <v>290</v>
      </c>
      <c r="C432" s="1">
        <v>250</v>
      </c>
      <c r="D432" s="1">
        <f t="shared" si="30"/>
        <v>496.3531669865643</v>
      </c>
      <c r="E432" s="1">
        <f t="shared" si="31"/>
        <v>63.503649635036496</v>
      </c>
      <c r="F432" s="1">
        <f t="shared" si="32"/>
        <v>54.744525547445257</v>
      </c>
      <c r="G432" s="1">
        <f t="shared" si="33"/>
        <v>58.799675587996752</v>
      </c>
      <c r="H432" s="1">
        <f t="shared" si="34"/>
        <v>63.503649635036496</v>
      </c>
    </row>
    <row r="433" spans="1:8" x14ac:dyDescent="0.3">
      <c r="A433" s="1">
        <v>432</v>
      </c>
      <c r="B433" s="1">
        <v>310</v>
      </c>
      <c r="C433" s="1">
        <v>263</v>
      </c>
      <c r="D433" s="1">
        <f t="shared" si="30"/>
        <v>497.50479846449139</v>
      </c>
      <c r="E433" s="1">
        <f t="shared" si="31"/>
        <v>67.883211678832112</v>
      </c>
      <c r="F433" s="1">
        <f t="shared" si="32"/>
        <v>57.591240875912412</v>
      </c>
      <c r="G433" s="1">
        <f t="shared" si="33"/>
        <v>62.315129743570139</v>
      </c>
      <c r="H433" s="1">
        <f t="shared" si="34"/>
        <v>67.883211678832112</v>
      </c>
    </row>
    <row r="434" spans="1:8" x14ac:dyDescent="0.3">
      <c r="A434" s="1">
        <v>433</v>
      </c>
      <c r="B434" s="1">
        <v>290</v>
      </c>
      <c r="C434" s="1">
        <v>276</v>
      </c>
      <c r="D434" s="1">
        <f t="shared" si="30"/>
        <v>498.65642994241841</v>
      </c>
      <c r="E434" s="1">
        <f t="shared" si="31"/>
        <v>63.503649635036496</v>
      </c>
      <c r="F434" s="1">
        <f t="shared" si="32"/>
        <v>60.43795620437956</v>
      </c>
      <c r="G434" s="1">
        <f t="shared" si="33"/>
        <v>61.93288798328647</v>
      </c>
      <c r="H434" s="1">
        <f t="shared" si="34"/>
        <v>63.503649635036496</v>
      </c>
    </row>
    <row r="435" spans="1:8" x14ac:dyDescent="0.3">
      <c r="A435" s="1">
        <v>434</v>
      </c>
      <c r="B435" s="1">
        <v>303</v>
      </c>
      <c r="C435" s="1">
        <v>250</v>
      </c>
      <c r="D435" s="1">
        <f t="shared" si="30"/>
        <v>499.8080614203455</v>
      </c>
      <c r="E435" s="1">
        <f t="shared" si="31"/>
        <v>66.350364963503651</v>
      </c>
      <c r="F435" s="1">
        <f t="shared" si="32"/>
        <v>54.744525547445257</v>
      </c>
      <c r="G435" s="1">
        <f t="shared" si="33"/>
        <v>59.991288393764606</v>
      </c>
      <c r="H435" s="1">
        <f t="shared" si="34"/>
        <v>66.350364963503651</v>
      </c>
    </row>
    <row r="436" spans="1:8" x14ac:dyDescent="0.3">
      <c r="A436" s="1">
        <v>435</v>
      </c>
      <c r="B436" s="1">
        <v>309</v>
      </c>
      <c r="C436" s="1">
        <v>244</v>
      </c>
      <c r="D436" s="1">
        <f t="shared" si="30"/>
        <v>500.95969289827258</v>
      </c>
      <c r="E436" s="1">
        <f t="shared" si="31"/>
        <v>67.664233576642332</v>
      </c>
      <c r="F436" s="1">
        <f t="shared" si="32"/>
        <v>53.430656934306569</v>
      </c>
      <c r="G436" s="1">
        <f t="shared" si="33"/>
        <v>59.710933065825422</v>
      </c>
      <c r="H436" s="1">
        <f t="shared" si="34"/>
        <v>67.664233576642332</v>
      </c>
    </row>
    <row r="437" spans="1:8" x14ac:dyDescent="0.3">
      <c r="A437" s="1">
        <v>436</v>
      </c>
      <c r="B437" s="1">
        <v>287</v>
      </c>
      <c r="C437" s="1">
        <v>24</v>
      </c>
      <c r="D437" s="1">
        <f t="shared" si="30"/>
        <v>502.1113243761996</v>
      </c>
      <c r="E437" s="1">
        <f t="shared" si="31"/>
        <v>62.846715328467155</v>
      </c>
      <c r="F437" s="1">
        <f t="shared" si="32"/>
        <v>5.2554744525547443</v>
      </c>
      <c r="G437" s="1">
        <f t="shared" si="33"/>
        <v>62.846715328467155</v>
      </c>
      <c r="H437" s="1">
        <f t="shared" si="34"/>
        <v>62.846715328467155</v>
      </c>
    </row>
    <row r="438" spans="1:8" x14ac:dyDescent="0.3">
      <c r="A438" s="1">
        <v>437</v>
      </c>
      <c r="B438" s="1">
        <v>294</v>
      </c>
      <c r="C438" s="1">
        <v>222</v>
      </c>
      <c r="D438" s="1">
        <f t="shared" si="30"/>
        <v>503.26295585412669</v>
      </c>
      <c r="E438" s="1">
        <f t="shared" si="31"/>
        <v>64.379562043795616</v>
      </c>
      <c r="F438" s="1">
        <f t="shared" si="32"/>
        <v>48.613138686131386</v>
      </c>
      <c r="G438" s="1">
        <f t="shared" si="33"/>
        <v>55.39636734001018</v>
      </c>
      <c r="H438" s="1">
        <f t="shared" si="34"/>
        <v>64.379562043795616</v>
      </c>
    </row>
    <row r="439" spans="1:8" x14ac:dyDescent="0.3">
      <c r="A439" s="1">
        <v>438</v>
      </c>
      <c r="B439" s="1">
        <v>297</v>
      </c>
      <c r="C439" s="1">
        <v>267</v>
      </c>
      <c r="D439" s="1">
        <f t="shared" si="30"/>
        <v>504.41458733205377</v>
      </c>
      <c r="E439" s="1">
        <f t="shared" si="31"/>
        <v>65.03649635036497</v>
      </c>
      <c r="F439" s="1">
        <f t="shared" si="32"/>
        <v>58.467153284671532</v>
      </c>
      <c r="G439" s="1">
        <f t="shared" si="33"/>
        <v>61.577108246622153</v>
      </c>
      <c r="H439" s="1">
        <f t="shared" si="34"/>
        <v>65.03649635036497</v>
      </c>
    </row>
    <row r="440" spans="1:8" x14ac:dyDescent="0.3">
      <c r="A440" s="1">
        <v>439</v>
      </c>
      <c r="B440" s="1">
        <v>285</v>
      </c>
      <c r="C440" s="1">
        <v>249</v>
      </c>
      <c r="D440" s="1">
        <f t="shared" si="30"/>
        <v>505.5662188099808</v>
      </c>
      <c r="E440" s="1">
        <f t="shared" si="31"/>
        <v>62.408759124087588</v>
      </c>
      <c r="F440" s="1">
        <f t="shared" si="32"/>
        <v>54.525547445255476</v>
      </c>
      <c r="G440" s="1">
        <f t="shared" si="33"/>
        <v>58.2014270483064</v>
      </c>
      <c r="H440" s="1">
        <f t="shared" si="34"/>
        <v>62.408759124087588</v>
      </c>
    </row>
    <row r="441" spans="1:8" x14ac:dyDescent="0.3">
      <c r="A441" s="1">
        <v>440</v>
      </c>
      <c r="B441" s="1">
        <v>291</v>
      </c>
      <c r="C441" s="1">
        <v>248</v>
      </c>
      <c r="D441" s="1">
        <f t="shared" si="30"/>
        <v>506.71785028790788</v>
      </c>
      <c r="E441" s="1">
        <f t="shared" si="31"/>
        <v>63.722627737226276</v>
      </c>
      <c r="F441" s="1">
        <f t="shared" si="32"/>
        <v>54.306569343065696</v>
      </c>
      <c r="G441" s="1">
        <f t="shared" si="33"/>
        <v>58.639004374145145</v>
      </c>
      <c r="H441" s="1">
        <f t="shared" si="34"/>
        <v>63.722627737226276</v>
      </c>
    </row>
    <row r="442" spans="1:8" x14ac:dyDescent="0.3">
      <c r="A442" s="1">
        <v>441</v>
      </c>
      <c r="B442" s="1">
        <v>313</v>
      </c>
      <c r="C442" s="1">
        <v>276</v>
      </c>
      <c r="D442" s="1">
        <f t="shared" si="30"/>
        <v>507.86948176583491</v>
      </c>
      <c r="E442" s="1">
        <f t="shared" si="31"/>
        <v>68.540145985401466</v>
      </c>
      <c r="F442" s="1">
        <f t="shared" si="32"/>
        <v>60.43795620437956</v>
      </c>
      <c r="G442" s="1">
        <f t="shared" si="33"/>
        <v>64.234568054230238</v>
      </c>
      <c r="H442" s="1">
        <f t="shared" si="34"/>
        <v>68.540145985401466</v>
      </c>
    </row>
    <row r="443" spans="1:8" x14ac:dyDescent="0.3">
      <c r="A443" s="1">
        <v>442</v>
      </c>
      <c r="B443" s="1">
        <v>297</v>
      </c>
      <c r="C443" s="1">
        <v>256</v>
      </c>
      <c r="D443" s="1">
        <f t="shared" si="30"/>
        <v>509.02111324376199</v>
      </c>
      <c r="E443" s="1">
        <f t="shared" si="31"/>
        <v>65.03649635036497</v>
      </c>
      <c r="F443" s="1">
        <f t="shared" si="32"/>
        <v>56.058394160583944</v>
      </c>
      <c r="G443" s="1">
        <f t="shared" si="33"/>
        <v>60.21462229907209</v>
      </c>
      <c r="H443" s="1">
        <f t="shared" si="34"/>
        <v>65.03649635036497</v>
      </c>
    </row>
    <row r="444" spans="1:8" x14ac:dyDescent="0.3">
      <c r="A444" s="1">
        <v>443</v>
      </c>
      <c r="B444" s="1">
        <v>294</v>
      </c>
      <c r="C444" s="1">
        <v>257</v>
      </c>
      <c r="D444" s="1">
        <f t="shared" si="30"/>
        <v>510.17274472168907</v>
      </c>
      <c r="E444" s="1">
        <f t="shared" si="31"/>
        <v>64.379562043795616</v>
      </c>
      <c r="F444" s="1">
        <f t="shared" si="32"/>
        <v>56.277372262773724</v>
      </c>
      <c r="G444" s="1">
        <f t="shared" si="33"/>
        <v>60.056433558096096</v>
      </c>
      <c r="H444" s="1">
        <f t="shared" si="34"/>
        <v>64.379562043795616</v>
      </c>
    </row>
    <row r="445" spans="1:8" x14ac:dyDescent="0.3">
      <c r="A445" s="1">
        <v>444</v>
      </c>
      <c r="B445" s="1">
        <v>285</v>
      </c>
      <c r="C445" s="1">
        <v>252</v>
      </c>
      <c r="D445" s="1">
        <f t="shared" si="30"/>
        <v>511.3243761996161</v>
      </c>
      <c r="E445" s="1">
        <f t="shared" si="31"/>
        <v>62.408759124087588</v>
      </c>
      <c r="F445" s="1">
        <f t="shared" si="32"/>
        <v>55.182481751824817</v>
      </c>
      <c r="G445" s="1">
        <f t="shared" si="33"/>
        <v>58.57358398238388</v>
      </c>
      <c r="H445" s="1">
        <f t="shared" si="34"/>
        <v>62.408759124087588</v>
      </c>
    </row>
    <row r="446" spans="1:8" x14ac:dyDescent="0.3">
      <c r="A446" s="1">
        <v>445</v>
      </c>
      <c r="B446" s="1">
        <v>298</v>
      </c>
      <c r="C446" s="1">
        <v>276</v>
      </c>
      <c r="D446" s="1">
        <f t="shared" si="30"/>
        <v>512.47600767754318</v>
      </c>
      <c r="E446" s="1">
        <f t="shared" si="31"/>
        <v>65.255474452554751</v>
      </c>
      <c r="F446" s="1">
        <f t="shared" si="32"/>
        <v>60.43795620437956</v>
      </c>
      <c r="G446" s="1">
        <f t="shared" si="33"/>
        <v>62.754393550192013</v>
      </c>
      <c r="H446" s="1">
        <f t="shared" si="34"/>
        <v>65.255474452554751</v>
      </c>
    </row>
    <row r="447" spans="1:8" x14ac:dyDescent="0.3">
      <c r="A447" s="1">
        <v>446</v>
      </c>
      <c r="B447" s="1">
        <v>296</v>
      </c>
      <c r="C447" s="1">
        <v>259</v>
      </c>
      <c r="D447" s="1">
        <f t="shared" si="30"/>
        <v>513.62763915547021</v>
      </c>
      <c r="E447" s="1">
        <f t="shared" si="31"/>
        <v>64.817518248175176</v>
      </c>
      <c r="F447" s="1">
        <f t="shared" si="32"/>
        <v>56.715328467153284</v>
      </c>
      <c r="G447" s="1">
        <f t="shared" si="33"/>
        <v>60.496350364963504</v>
      </c>
      <c r="H447" s="1">
        <f t="shared" si="34"/>
        <v>64.817518248175176</v>
      </c>
    </row>
    <row r="448" spans="1:8" x14ac:dyDescent="0.3">
      <c r="A448" s="1">
        <v>447</v>
      </c>
      <c r="B448" s="1">
        <v>293</v>
      </c>
      <c r="C448" s="1">
        <v>258</v>
      </c>
      <c r="D448" s="1">
        <f t="shared" si="30"/>
        <v>514.77927063339735</v>
      </c>
      <c r="E448" s="1">
        <f t="shared" si="31"/>
        <v>64.160583941605836</v>
      </c>
      <c r="F448" s="1">
        <f t="shared" si="32"/>
        <v>56.496350364963504</v>
      </c>
      <c r="G448" s="1">
        <f t="shared" si="33"/>
        <v>60.085047756567349</v>
      </c>
      <c r="H448" s="1">
        <f t="shared" si="34"/>
        <v>64.160583941605836</v>
      </c>
    </row>
    <row r="449" spans="1:8" x14ac:dyDescent="0.3">
      <c r="A449" s="1">
        <v>448</v>
      </c>
      <c r="B449" s="1">
        <v>275</v>
      </c>
      <c r="C449" s="1">
        <v>248</v>
      </c>
      <c r="D449" s="1">
        <f t="shared" si="30"/>
        <v>515.93090211132437</v>
      </c>
      <c r="E449" s="1">
        <f t="shared" si="31"/>
        <v>60.21897810218978</v>
      </c>
      <c r="F449" s="1">
        <f t="shared" si="32"/>
        <v>54.306569343065696</v>
      </c>
      <c r="G449" s="1">
        <f t="shared" si="33"/>
        <v>57.110158964983043</v>
      </c>
      <c r="H449" s="1">
        <f t="shared" si="34"/>
        <v>60.21897810218978</v>
      </c>
    </row>
    <row r="450" spans="1:8" x14ac:dyDescent="0.3">
      <c r="A450" s="1">
        <v>449</v>
      </c>
      <c r="B450" s="1">
        <v>304</v>
      </c>
      <c r="C450" s="1">
        <v>239</v>
      </c>
      <c r="D450" s="1">
        <f t="shared" si="30"/>
        <v>517.0825335892514</v>
      </c>
      <c r="E450" s="1">
        <f t="shared" si="31"/>
        <v>66.569343065693431</v>
      </c>
      <c r="F450" s="1">
        <f t="shared" si="32"/>
        <v>52.335766423357661</v>
      </c>
      <c r="G450" s="1">
        <f t="shared" si="33"/>
        <v>58.600637173851673</v>
      </c>
      <c r="H450" s="1">
        <f t="shared" si="34"/>
        <v>66.569343065693431</v>
      </c>
    </row>
    <row r="451" spans="1:8" x14ac:dyDescent="0.3">
      <c r="A451" s="1">
        <v>450</v>
      </c>
      <c r="B451" s="1">
        <v>319</v>
      </c>
      <c r="C451" s="1">
        <v>233</v>
      </c>
      <c r="D451" s="1">
        <f t="shared" ref="D451:D470" si="35">A451*600/521</f>
        <v>518.23416506717854</v>
      </c>
      <c r="E451" s="1">
        <f t="shared" ref="E451:E469" si="36">B451*90/411</f>
        <v>69.854014598540147</v>
      </c>
      <c r="F451" s="1">
        <f t="shared" ref="F451:F469" si="37">C451*90/411</f>
        <v>51.021897810218981</v>
      </c>
      <c r="G451" s="1">
        <f t="shared" ref="G451:G469" si="38">IF(F451&gt;40,D$2/(D$2/2/E451+D$2/2/F451),E451)</f>
        <v>58.97096159949222</v>
      </c>
      <c r="H451" s="1">
        <f t="shared" ref="H451:H469" si="39">E451</f>
        <v>69.854014598540147</v>
      </c>
    </row>
    <row r="452" spans="1:8" x14ac:dyDescent="0.3">
      <c r="A452" s="1">
        <v>451</v>
      </c>
      <c r="B452" s="1">
        <v>323</v>
      </c>
      <c r="C452" s="1">
        <v>280</v>
      </c>
      <c r="D452" s="1">
        <f t="shared" si="35"/>
        <v>519.38579654510556</v>
      </c>
      <c r="E452" s="1">
        <f t="shared" si="36"/>
        <v>70.729927007299267</v>
      </c>
      <c r="F452" s="1">
        <f t="shared" si="37"/>
        <v>61.313868613138688</v>
      </c>
      <c r="G452" s="1">
        <f t="shared" si="38"/>
        <v>65.6861677016378</v>
      </c>
      <c r="H452" s="1">
        <f t="shared" si="39"/>
        <v>70.729927007299267</v>
      </c>
    </row>
    <row r="453" spans="1:8" x14ac:dyDescent="0.3">
      <c r="A453" s="1">
        <v>452</v>
      </c>
      <c r="B453" s="1">
        <v>289</v>
      </c>
      <c r="C453" s="1">
        <v>103</v>
      </c>
      <c r="D453" s="1">
        <f t="shared" si="35"/>
        <v>520.53742802303259</v>
      </c>
      <c r="E453" s="1">
        <f t="shared" si="36"/>
        <v>63.284671532846716</v>
      </c>
      <c r="F453" s="1">
        <f t="shared" si="37"/>
        <v>22.554744525547445</v>
      </c>
      <c r="G453" s="1">
        <f t="shared" si="38"/>
        <v>63.284671532846716</v>
      </c>
      <c r="H453" s="1">
        <f t="shared" si="39"/>
        <v>63.284671532846716</v>
      </c>
    </row>
    <row r="454" spans="1:8" x14ac:dyDescent="0.3">
      <c r="A454" s="1">
        <v>453</v>
      </c>
      <c r="B454" s="1">
        <v>287</v>
      </c>
      <c r="C454" s="1">
        <v>257</v>
      </c>
      <c r="D454" s="1">
        <f t="shared" si="35"/>
        <v>521.68905950095973</v>
      </c>
      <c r="E454" s="1">
        <f t="shared" si="36"/>
        <v>62.846715328467155</v>
      </c>
      <c r="F454" s="1">
        <f t="shared" si="37"/>
        <v>56.277372262773724</v>
      </c>
      <c r="G454" s="1">
        <f t="shared" si="38"/>
        <v>59.380903821382567</v>
      </c>
      <c r="H454" s="1">
        <f t="shared" si="39"/>
        <v>62.846715328467155</v>
      </c>
    </row>
    <row r="455" spans="1:8" x14ac:dyDescent="0.3">
      <c r="A455" s="1">
        <v>454</v>
      </c>
      <c r="B455" s="1">
        <v>272</v>
      </c>
      <c r="C455" s="1">
        <v>239</v>
      </c>
      <c r="D455" s="1">
        <f t="shared" si="35"/>
        <v>522.84069097888676</v>
      </c>
      <c r="E455" s="1">
        <f t="shared" si="36"/>
        <v>59.56204379562044</v>
      </c>
      <c r="F455" s="1">
        <f t="shared" si="37"/>
        <v>52.335766423357661</v>
      </c>
      <c r="G455" s="1">
        <f t="shared" si="38"/>
        <v>55.715571300012854</v>
      </c>
      <c r="H455" s="1">
        <f t="shared" si="39"/>
        <v>59.56204379562044</v>
      </c>
    </row>
    <row r="456" spans="1:8" x14ac:dyDescent="0.3">
      <c r="A456" s="1">
        <v>455</v>
      </c>
      <c r="B456" s="1">
        <v>273</v>
      </c>
      <c r="C456" s="1">
        <v>42</v>
      </c>
      <c r="D456" s="1">
        <f t="shared" si="35"/>
        <v>523.99232245681378</v>
      </c>
      <c r="E456" s="1">
        <f t="shared" si="36"/>
        <v>59.78102189781022</v>
      </c>
      <c r="F456" s="1">
        <f t="shared" si="37"/>
        <v>9.1970802919708028</v>
      </c>
      <c r="G456" s="1">
        <f t="shared" si="38"/>
        <v>59.78102189781022</v>
      </c>
      <c r="H456" s="1">
        <f t="shared" si="39"/>
        <v>59.78102189781022</v>
      </c>
    </row>
    <row r="457" spans="1:8" x14ac:dyDescent="0.3">
      <c r="A457" s="1">
        <v>456</v>
      </c>
      <c r="B457" s="1">
        <v>199</v>
      </c>
      <c r="C457" s="1">
        <v>0</v>
      </c>
      <c r="D457" s="1">
        <f t="shared" si="35"/>
        <v>525.14395393474092</v>
      </c>
      <c r="E457" s="1">
        <f t="shared" si="36"/>
        <v>43.576642335766422</v>
      </c>
      <c r="F457" s="1">
        <f t="shared" si="37"/>
        <v>0</v>
      </c>
      <c r="G457" s="1">
        <f t="shared" si="38"/>
        <v>43.576642335766422</v>
      </c>
      <c r="H457" s="1">
        <f t="shared" si="39"/>
        <v>43.576642335766422</v>
      </c>
    </row>
    <row r="458" spans="1:8" x14ac:dyDescent="0.3">
      <c r="A458" s="1">
        <v>457</v>
      </c>
      <c r="B458" s="1">
        <v>236</v>
      </c>
      <c r="C458" s="1">
        <v>0</v>
      </c>
      <c r="D458" s="1">
        <f t="shared" si="35"/>
        <v>526.29558541266795</v>
      </c>
      <c r="E458" s="1">
        <f t="shared" si="36"/>
        <v>51.678832116788321</v>
      </c>
      <c r="F458" s="1">
        <f t="shared" si="37"/>
        <v>0</v>
      </c>
      <c r="G458" s="1">
        <f t="shared" si="38"/>
        <v>51.678832116788321</v>
      </c>
      <c r="H458" s="1">
        <f t="shared" si="39"/>
        <v>51.678832116788321</v>
      </c>
    </row>
    <row r="459" spans="1:8" x14ac:dyDescent="0.3">
      <c r="A459" s="1">
        <v>458</v>
      </c>
      <c r="B459" s="1">
        <v>120</v>
      </c>
      <c r="C459" s="1">
        <v>0</v>
      </c>
      <c r="D459" s="1">
        <f t="shared" si="35"/>
        <v>527.44721689059497</v>
      </c>
      <c r="E459" s="1">
        <f t="shared" si="36"/>
        <v>26.277372262773724</v>
      </c>
      <c r="F459" s="1">
        <f t="shared" si="37"/>
        <v>0</v>
      </c>
      <c r="G459" s="1">
        <f t="shared" si="38"/>
        <v>26.277372262773724</v>
      </c>
      <c r="H459" s="1">
        <f t="shared" si="39"/>
        <v>26.277372262773724</v>
      </c>
    </row>
    <row r="460" spans="1:8" x14ac:dyDescent="0.3">
      <c r="A460" s="1">
        <v>459</v>
      </c>
      <c r="B460" s="1">
        <v>122</v>
      </c>
      <c r="C460" s="1">
        <v>0</v>
      </c>
      <c r="D460" s="1">
        <f t="shared" si="35"/>
        <v>528.59884836852211</v>
      </c>
      <c r="E460" s="1">
        <f t="shared" si="36"/>
        <v>26.715328467153284</v>
      </c>
      <c r="F460" s="1">
        <f t="shared" si="37"/>
        <v>0</v>
      </c>
      <c r="G460" s="1">
        <f t="shared" si="38"/>
        <v>26.715328467153284</v>
      </c>
      <c r="H460" s="1">
        <f t="shared" si="39"/>
        <v>26.715328467153284</v>
      </c>
    </row>
    <row r="461" spans="1:8" x14ac:dyDescent="0.3">
      <c r="A461" s="1">
        <v>460</v>
      </c>
      <c r="B461" s="1">
        <v>174</v>
      </c>
      <c r="C461" s="1">
        <v>0</v>
      </c>
      <c r="D461" s="1">
        <f t="shared" si="35"/>
        <v>529.75047984644914</v>
      </c>
      <c r="E461" s="1">
        <f t="shared" si="36"/>
        <v>38.102189781021899</v>
      </c>
      <c r="F461" s="1">
        <f t="shared" si="37"/>
        <v>0</v>
      </c>
      <c r="G461" s="1">
        <f t="shared" si="38"/>
        <v>38.102189781021899</v>
      </c>
      <c r="H461" s="1">
        <f t="shared" si="39"/>
        <v>38.102189781021899</v>
      </c>
    </row>
    <row r="462" spans="1:8" x14ac:dyDescent="0.3">
      <c r="A462" s="1">
        <v>461</v>
      </c>
      <c r="B462" s="1">
        <v>205</v>
      </c>
      <c r="C462" s="1">
        <v>0</v>
      </c>
      <c r="D462" s="1">
        <f t="shared" si="35"/>
        <v>530.90211132437616</v>
      </c>
      <c r="E462" s="1">
        <f t="shared" si="36"/>
        <v>44.89051094890511</v>
      </c>
      <c r="F462" s="1">
        <f t="shared" si="37"/>
        <v>0</v>
      </c>
      <c r="G462" s="1">
        <f t="shared" si="38"/>
        <v>44.89051094890511</v>
      </c>
      <c r="H462" s="1">
        <f t="shared" si="39"/>
        <v>44.89051094890511</v>
      </c>
    </row>
    <row r="463" spans="1:8" x14ac:dyDescent="0.3">
      <c r="A463" s="1">
        <v>462</v>
      </c>
      <c r="B463" s="1">
        <v>215</v>
      </c>
      <c r="C463" s="1">
        <v>44</v>
      </c>
      <c r="D463" s="1">
        <f t="shared" si="35"/>
        <v>532.0537428023033</v>
      </c>
      <c r="E463" s="1">
        <f t="shared" si="36"/>
        <v>47.080291970802918</v>
      </c>
      <c r="F463" s="1">
        <f t="shared" si="37"/>
        <v>9.6350364963503647</v>
      </c>
      <c r="G463" s="1">
        <f t="shared" si="38"/>
        <v>47.080291970802918</v>
      </c>
      <c r="H463" s="1">
        <f t="shared" si="39"/>
        <v>47.080291970802918</v>
      </c>
    </row>
    <row r="464" spans="1:8" x14ac:dyDescent="0.3">
      <c r="A464" s="1">
        <v>463</v>
      </c>
      <c r="B464" s="1">
        <v>226</v>
      </c>
      <c r="C464" s="1">
        <v>155</v>
      </c>
      <c r="D464" s="1">
        <f t="shared" si="35"/>
        <v>533.20537428023033</v>
      </c>
      <c r="E464" s="1">
        <f t="shared" si="36"/>
        <v>49.489051094890513</v>
      </c>
      <c r="F464" s="1">
        <f t="shared" si="37"/>
        <v>33.941605839416056</v>
      </c>
      <c r="G464" s="1">
        <f t="shared" si="38"/>
        <v>49.489051094890513</v>
      </c>
      <c r="H464" s="1">
        <f t="shared" si="39"/>
        <v>49.489051094890513</v>
      </c>
    </row>
    <row r="465" spans="1:8" x14ac:dyDescent="0.3">
      <c r="A465" s="1">
        <v>464</v>
      </c>
      <c r="B465" s="1">
        <v>255</v>
      </c>
      <c r="C465" s="1">
        <v>148</v>
      </c>
      <c r="D465" s="1">
        <f t="shared" si="35"/>
        <v>534.35700575815736</v>
      </c>
      <c r="E465" s="1">
        <f t="shared" si="36"/>
        <v>55.839416058394164</v>
      </c>
      <c r="F465" s="1">
        <f t="shared" si="37"/>
        <v>32.408759124087588</v>
      </c>
      <c r="G465" s="1">
        <f t="shared" si="38"/>
        <v>55.839416058394164</v>
      </c>
      <c r="H465" s="1">
        <f t="shared" si="39"/>
        <v>55.839416058394164</v>
      </c>
    </row>
    <row r="466" spans="1:8" x14ac:dyDescent="0.3">
      <c r="A466" s="1">
        <v>465</v>
      </c>
      <c r="B466" s="1">
        <v>191</v>
      </c>
      <c r="C466" s="1">
        <v>47</v>
      </c>
      <c r="D466" s="1">
        <f t="shared" si="35"/>
        <v>535.5086372360845</v>
      </c>
      <c r="E466" s="1">
        <f t="shared" si="36"/>
        <v>41.824817518248175</v>
      </c>
      <c r="F466" s="1">
        <f t="shared" si="37"/>
        <v>10.291970802919709</v>
      </c>
      <c r="G466" s="1">
        <f t="shared" si="38"/>
        <v>41.824817518248175</v>
      </c>
      <c r="H466" s="1">
        <f t="shared" si="39"/>
        <v>41.824817518248175</v>
      </c>
    </row>
    <row r="467" spans="1:8" x14ac:dyDescent="0.3">
      <c r="A467" s="1">
        <v>466</v>
      </c>
      <c r="B467" s="1">
        <v>253</v>
      </c>
      <c r="C467" s="1">
        <v>0</v>
      </c>
      <c r="D467" s="1">
        <f t="shared" si="35"/>
        <v>536.66026871401152</v>
      </c>
      <c r="E467" s="1">
        <f t="shared" si="36"/>
        <v>55.401459854014597</v>
      </c>
      <c r="F467" s="1">
        <f t="shared" si="37"/>
        <v>0</v>
      </c>
      <c r="G467" s="1">
        <f t="shared" si="38"/>
        <v>55.401459854014597</v>
      </c>
      <c r="H467" s="1">
        <f t="shared" si="39"/>
        <v>55.401459854014597</v>
      </c>
    </row>
    <row r="468" spans="1:8" x14ac:dyDescent="0.3">
      <c r="A468" s="1">
        <v>467</v>
      </c>
      <c r="B468" s="1">
        <v>157</v>
      </c>
      <c r="C468" s="1">
        <v>0</v>
      </c>
      <c r="D468" s="1">
        <f t="shared" si="35"/>
        <v>537.81190019193855</v>
      </c>
      <c r="E468" s="1">
        <f t="shared" si="36"/>
        <v>34.379562043795623</v>
      </c>
      <c r="F468" s="1">
        <f t="shared" si="37"/>
        <v>0</v>
      </c>
      <c r="G468" s="1">
        <f t="shared" si="38"/>
        <v>34.379562043795623</v>
      </c>
      <c r="H468" s="1">
        <f t="shared" si="39"/>
        <v>34.379562043795623</v>
      </c>
    </row>
    <row r="469" spans="1:8" x14ac:dyDescent="0.3">
      <c r="A469" s="1">
        <v>468</v>
      </c>
      <c r="B469" s="1">
        <v>144</v>
      </c>
      <c r="C469" s="1">
        <v>0</v>
      </c>
      <c r="D469" s="1">
        <f t="shared" si="35"/>
        <v>538.96353166986569</v>
      </c>
      <c r="E469" s="1">
        <f t="shared" si="36"/>
        <v>31.532846715328468</v>
      </c>
      <c r="F469" s="1">
        <f t="shared" si="37"/>
        <v>0</v>
      </c>
      <c r="G469" s="1">
        <f t="shared" si="38"/>
        <v>31.532846715328468</v>
      </c>
      <c r="H469" s="1">
        <f t="shared" si="39"/>
        <v>31.532846715328468</v>
      </c>
    </row>
    <row r="470" spans="1:8" x14ac:dyDescent="0.3">
      <c r="A470" s="1">
        <v>469</v>
      </c>
      <c r="D470" s="1">
        <f t="shared" si="35"/>
        <v>540.11516314779271</v>
      </c>
    </row>
    <row r="473" spans="1:8" x14ac:dyDescent="0.3">
      <c r="E473">
        <f>AVERAGE(E2:E469)</f>
        <v>61.648418491484179</v>
      </c>
      <c r="G473" s="2">
        <f>AVERAGE(G2:G469)</f>
        <v>58.678337050507643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8"/>
  <sheetViews>
    <sheetView workbookViewId="0"/>
  </sheetViews>
  <sheetFormatPr defaultRowHeight="14.4" x14ac:dyDescent="0.3"/>
  <cols>
    <col min="7" max="7" width="8.88671875" style="2"/>
  </cols>
  <sheetData>
    <row r="1" spans="1:10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6</v>
      </c>
      <c r="F1" s="4" t="s">
        <v>7</v>
      </c>
      <c r="G1" s="4" t="s">
        <v>42</v>
      </c>
      <c r="I1" s="1">
        <f>0.5*(80-64)/406</f>
        <v>1.9704433497536946E-2</v>
      </c>
      <c r="J1" s="4" t="s">
        <v>76</v>
      </c>
    </row>
    <row r="2" spans="1:10" x14ac:dyDescent="0.3">
      <c r="A2" s="4">
        <v>4</v>
      </c>
      <c r="B2" s="4">
        <v>399</v>
      </c>
      <c r="C2" s="4">
        <v>148</v>
      </c>
      <c r="D2" s="3">
        <f>A2*600/521</f>
        <v>4.6065259117082533</v>
      </c>
      <c r="E2" s="3">
        <f>B2*(80-64)/406+64</f>
        <v>79.724137931034477</v>
      </c>
      <c r="F2" s="3">
        <f>C2*(80-64)/406+64</f>
        <v>69.832512315270932</v>
      </c>
      <c r="G2" s="3">
        <f>E2</f>
        <v>79.724137931034477</v>
      </c>
    </row>
    <row r="3" spans="1:10" x14ac:dyDescent="0.3">
      <c r="A3">
        <v>5</v>
      </c>
      <c r="B3">
        <v>148</v>
      </c>
      <c r="C3">
        <v>148</v>
      </c>
      <c r="D3" s="1">
        <f t="shared" ref="D3:D66" si="0">A3*600/521</f>
        <v>5.7581573896353166</v>
      </c>
      <c r="E3" s="1">
        <f t="shared" ref="E3:E66" si="1">B3*(80-64)/406+64</f>
        <v>69.832512315270932</v>
      </c>
      <c r="F3" s="1">
        <f t="shared" ref="F3:F66" si="2">C3*(80-64)/406+64</f>
        <v>69.832512315270932</v>
      </c>
      <c r="G3" s="1">
        <f t="shared" ref="G3:G66" si="3">E3</f>
        <v>69.832512315270932</v>
      </c>
    </row>
    <row r="4" spans="1:10" x14ac:dyDescent="0.3">
      <c r="A4">
        <v>6</v>
      </c>
      <c r="B4">
        <v>148</v>
      </c>
      <c r="C4">
        <v>148</v>
      </c>
      <c r="D4" s="1">
        <f t="shared" si="0"/>
        <v>6.90978886756238</v>
      </c>
      <c r="E4" s="1">
        <f t="shared" si="1"/>
        <v>69.832512315270932</v>
      </c>
      <c r="F4" s="1">
        <f t="shared" si="2"/>
        <v>69.832512315270932</v>
      </c>
      <c r="G4" s="1">
        <f t="shared" si="3"/>
        <v>69.832512315270932</v>
      </c>
    </row>
    <row r="5" spans="1:10" x14ac:dyDescent="0.3">
      <c r="A5">
        <v>7</v>
      </c>
      <c r="B5">
        <v>148</v>
      </c>
      <c r="C5">
        <v>148</v>
      </c>
      <c r="D5" s="1">
        <f t="shared" si="0"/>
        <v>8.0614203454894433</v>
      </c>
      <c r="E5" s="1">
        <f t="shared" si="1"/>
        <v>69.832512315270932</v>
      </c>
      <c r="F5" s="1">
        <f t="shared" si="2"/>
        <v>69.832512315270932</v>
      </c>
      <c r="G5" s="1">
        <f t="shared" si="3"/>
        <v>69.832512315270932</v>
      </c>
    </row>
    <row r="6" spans="1:10" x14ac:dyDescent="0.3">
      <c r="A6">
        <v>8</v>
      </c>
      <c r="B6">
        <v>148</v>
      </c>
      <c r="C6">
        <v>148</v>
      </c>
      <c r="D6" s="1">
        <f t="shared" si="0"/>
        <v>9.2130518234165066</v>
      </c>
      <c r="E6" s="1">
        <f t="shared" si="1"/>
        <v>69.832512315270932</v>
      </c>
      <c r="F6" s="1">
        <f t="shared" si="2"/>
        <v>69.832512315270932</v>
      </c>
      <c r="G6" s="1">
        <f t="shared" si="3"/>
        <v>69.832512315270932</v>
      </c>
    </row>
    <row r="7" spans="1:10" x14ac:dyDescent="0.3">
      <c r="A7">
        <v>9</v>
      </c>
      <c r="B7">
        <v>148</v>
      </c>
      <c r="C7">
        <v>148</v>
      </c>
      <c r="D7" s="1">
        <f t="shared" si="0"/>
        <v>10.36468330134357</v>
      </c>
      <c r="E7" s="1">
        <f t="shared" si="1"/>
        <v>69.832512315270932</v>
      </c>
      <c r="F7" s="1">
        <f t="shared" si="2"/>
        <v>69.832512315270932</v>
      </c>
      <c r="G7" s="1">
        <f t="shared" si="3"/>
        <v>69.832512315270932</v>
      </c>
    </row>
    <row r="8" spans="1:10" x14ac:dyDescent="0.3">
      <c r="A8">
        <v>10</v>
      </c>
      <c r="B8">
        <v>148</v>
      </c>
      <c r="C8">
        <v>148</v>
      </c>
      <c r="D8" s="1">
        <f t="shared" si="0"/>
        <v>11.516314779270633</v>
      </c>
      <c r="E8" s="1">
        <f t="shared" si="1"/>
        <v>69.832512315270932</v>
      </c>
      <c r="F8" s="1">
        <f t="shared" si="2"/>
        <v>69.832512315270932</v>
      </c>
      <c r="G8" s="1">
        <f t="shared" si="3"/>
        <v>69.832512315270932</v>
      </c>
    </row>
    <row r="9" spans="1:10" x14ac:dyDescent="0.3">
      <c r="A9">
        <v>11</v>
      </c>
      <c r="B9">
        <v>148</v>
      </c>
      <c r="C9">
        <v>148</v>
      </c>
      <c r="D9" s="1">
        <f t="shared" si="0"/>
        <v>12.667946257197697</v>
      </c>
      <c r="E9" s="1">
        <f t="shared" si="1"/>
        <v>69.832512315270932</v>
      </c>
      <c r="F9" s="1">
        <f t="shared" si="2"/>
        <v>69.832512315270932</v>
      </c>
      <c r="G9" s="1">
        <f t="shared" si="3"/>
        <v>69.832512315270932</v>
      </c>
    </row>
    <row r="10" spans="1:10" x14ac:dyDescent="0.3">
      <c r="A10">
        <v>12</v>
      </c>
      <c r="B10">
        <v>148</v>
      </c>
      <c r="C10">
        <v>148</v>
      </c>
      <c r="D10" s="1">
        <f t="shared" si="0"/>
        <v>13.81957773512476</v>
      </c>
      <c r="E10" s="1">
        <f t="shared" si="1"/>
        <v>69.832512315270932</v>
      </c>
      <c r="F10" s="1">
        <f t="shared" si="2"/>
        <v>69.832512315270932</v>
      </c>
      <c r="G10" s="1">
        <f t="shared" si="3"/>
        <v>69.832512315270932</v>
      </c>
    </row>
    <row r="11" spans="1:10" x14ac:dyDescent="0.3">
      <c r="A11">
        <v>13</v>
      </c>
      <c r="B11">
        <v>148</v>
      </c>
      <c r="C11">
        <v>148</v>
      </c>
      <c r="D11" s="1">
        <f t="shared" si="0"/>
        <v>14.971209213051823</v>
      </c>
      <c r="E11" s="1">
        <f t="shared" si="1"/>
        <v>69.832512315270932</v>
      </c>
      <c r="F11" s="1">
        <f t="shared" si="2"/>
        <v>69.832512315270932</v>
      </c>
      <c r="G11" s="1">
        <f t="shared" si="3"/>
        <v>69.832512315270932</v>
      </c>
    </row>
    <row r="12" spans="1:10" x14ac:dyDescent="0.3">
      <c r="A12">
        <v>14</v>
      </c>
      <c r="B12">
        <v>148</v>
      </c>
      <c r="C12">
        <v>148</v>
      </c>
      <c r="D12" s="1">
        <f t="shared" si="0"/>
        <v>16.122840690978887</v>
      </c>
      <c r="E12" s="1">
        <f t="shared" si="1"/>
        <v>69.832512315270932</v>
      </c>
      <c r="F12" s="1">
        <f t="shared" si="2"/>
        <v>69.832512315270932</v>
      </c>
      <c r="G12" s="1">
        <f t="shared" si="3"/>
        <v>69.832512315270932</v>
      </c>
    </row>
    <row r="13" spans="1:10" x14ac:dyDescent="0.3">
      <c r="A13">
        <v>15</v>
      </c>
      <c r="B13">
        <v>148</v>
      </c>
      <c r="C13">
        <v>148</v>
      </c>
      <c r="D13" s="1">
        <f t="shared" si="0"/>
        <v>17.274472168905952</v>
      </c>
      <c r="E13" s="1">
        <f t="shared" si="1"/>
        <v>69.832512315270932</v>
      </c>
      <c r="F13" s="1">
        <f t="shared" si="2"/>
        <v>69.832512315270932</v>
      </c>
      <c r="G13" s="1">
        <f t="shared" si="3"/>
        <v>69.832512315270932</v>
      </c>
    </row>
    <row r="14" spans="1:10" x14ac:dyDescent="0.3">
      <c r="A14">
        <v>16</v>
      </c>
      <c r="B14">
        <v>239</v>
      </c>
      <c r="C14">
        <v>126</v>
      </c>
      <c r="D14" s="1">
        <f t="shared" si="0"/>
        <v>18.426103646833013</v>
      </c>
      <c r="E14" s="1">
        <f t="shared" si="1"/>
        <v>73.418719211822662</v>
      </c>
      <c r="F14" s="1">
        <f t="shared" si="2"/>
        <v>68.965517241379317</v>
      </c>
      <c r="G14" s="1">
        <f t="shared" si="3"/>
        <v>73.418719211822662</v>
      </c>
    </row>
    <row r="15" spans="1:10" x14ac:dyDescent="0.3">
      <c r="A15">
        <v>17</v>
      </c>
      <c r="B15">
        <v>216</v>
      </c>
      <c r="C15">
        <v>148</v>
      </c>
      <c r="D15" s="1">
        <f t="shared" si="0"/>
        <v>19.577735124760078</v>
      </c>
      <c r="E15" s="1">
        <f t="shared" si="1"/>
        <v>72.512315270935957</v>
      </c>
      <c r="F15" s="1">
        <f t="shared" si="2"/>
        <v>69.832512315270932</v>
      </c>
      <c r="G15" s="1">
        <f t="shared" si="3"/>
        <v>72.512315270935957</v>
      </c>
    </row>
    <row r="16" spans="1:10" x14ac:dyDescent="0.3">
      <c r="A16">
        <v>18</v>
      </c>
      <c r="B16">
        <v>171</v>
      </c>
      <c r="C16">
        <v>126</v>
      </c>
      <c r="D16" s="1">
        <f t="shared" si="0"/>
        <v>20.72936660268714</v>
      </c>
      <c r="E16" s="1">
        <f t="shared" si="1"/>
        <v>70.738916256157637</v>
      </c>
      <c r="F16" s="1">
        <f t="shared" si="2"/>
        <v>68.965517241379317</v>
      </c>
      <c r="G16" s="1">
        <f t="shared" si="3"/>
        <v>70.738916256157637</v>
      </c>
    </row>
    <row r="17" spans="1:7" x14ac:dyDescent="0.3">
      <c r="A17">
        <v>19</v>
      </c>
      <c r="B17">
        <v>171</v>
      </c>
      <c r="C17">
        <v>148</v>
      </c>
      <c r="D17" s="1">
        <f t="shared" si="0"/>
        <v>21.880998080614205</v>
      </c>
      <c r="E17" s="1">
        <f t="shared" si="1"/>
        <v>70.738916256157637</v>
      </c>
      <c r="F17" s="1">
        <f t="shared" si="2"/>
        <v>69.832512315270932</v>
      </c>
      <c r="G17" s="1">
        <f t="shared" si="3"/>
        <v>70.738916256157637</v>
      </c>
    </row>
    <row r="18" spans="1:7" x14ac:dyDescent="0.3">
      <c r="A18">
        <v>20</v>
      </c>
      <c r="B18">
        <v>148</v>
      </c>
      <c r="C18">
        <v>148</v>
      </c>
      <c r="D18" s="1">
        <f t="shared" si="0"/>
        <v>23.032629558541267</v>
      </c>
      <c r="E18" s="1">
        <f t="shared" si="1"/>
        <v>69.832512315270932</v>
      </c>
      <c r="F18" s="1">
        <f t="shared" si="2"/>
        <v>69.832512315270932</v>
      </c>
      <c r="G18" s="1">
        <f t="shared" si="3"/>
        <v>69.832512315270932</v>
      </c>
    </row>
    <row r="19" spans="1:7" x14ac:dyDescent="0.3">
      <c r="A19">
        <v>21</v>
      </c>
      <c r="B19">
        <v>148</v>
      </c>
      <c r="C19">
        <v>148</v>
      </c>
      <c r="D19" s="1">
        <f t="shared" si="0"/>
        <v>24.184261036468332</v>
      </c>
      <c r="E19" s="1">
        <f t="shared" si="1"/>
        <v>69.832512315270932</v>
      </c>
      <c r="F19" s="1">
        <f t="shared" si="2"/>
        <v>69.832512315270932</v>
      </c>
      <c r="G19" s="1">
        <f t="shared" si="3"/>
        <v>69.832512315270932</v>
      </c>
    </row>
    <row r="20" spans="1:7" x14ac:dyDescent="0.3">
      <c r="A20">
        <v>22</v>
      </c>
      <c r="B20">
        <v>148</v>
      </c>
      <c r="C20">
        <v>148</v>
      </c>
      <c r="D20" s="1">
        <f t="shared" si="0"/>
        <v>25.335892514395393</v>
      </c>
      <c r="E20" s="1">
        <f t="shared" si="1"/>
        <v>69.832512315270932</v>
      </c>
      <c r="F20" s="1">
        <f t="shared" si="2"/>
        <v>69.832512315270932</v>
      </c>
      <c r="G20" s="1">
        <f t="shared" si="3"/>
        <v>69.832512315270932</v>
      </c>
    </row>
    <row r="21" spans="1:7" x14ac:dyDescent="0.3">
      <c r="A21">
        <v>23</v>
      </c>
      <c r="B21">
        <v>148</v>
      </c>
      <c r="C21">
        <v>148</v>
      </c>
      <c r="D21" s="1">
        <f t="shared" si="0"/>
        <v>26.487523992322458</v>
      </c>
      <c r="E21" s="1">
        <f t="shared" si="1"/>
        <v>69.832512315270932</v>
      </c>
      <c r="F21" s="1">
        <f t="shared" si="2"/>
        <v>69.832512315270932</v>
      </c>
      <c r="G21" s="1">
        <f t="shared" si="3"/>
        <v>69.832512315270932</v>
      </c>
    </row>
    <row r="22" spans="1:7" x14ac:dyDescent="0.3">
      <c r="A22">
        <v>24</v>
      </c>
      <c r="B22">
        <v>148</v>
      </c>
      <c r="C22">
        <v>148</v>
      </c>
      <c r="D22" s="1">
        <f t="shared" si="0"/>
        <v>27.63915547024952</v>
      </c>
      <c r="E22" s="1">
        <f t="shared" si="1"/>
        <v>69.832512315270932</v>
      </c>
      <c r="F22" s="1">
        <f t="shared" si="2"/>
        <v>69.832512315270932</v>
      </c>
      <c r="G22" s="1">
        <f t="shared" si="3"/>
        <v>69.832512315270932</v>
      </c>
    </row>
    <row r="23" spans="1:7" x14ac:dyDescent="0.3">
      <c r="A23">
        <v>25</v>
      </c>
      <c r="B23">
        <v>171</v>
      </c>
      <c r="C23">
        <v>148</v>
      </c>
      <c r="D23" s="1">
        <f t="shared" si="0"/>
        <v>28.790786948176585</v>
      </c>
      <c r="E23" s="1">
        <f t="shared" si="1"/>
        <v>70.738916256157637</v>
      </c>
      <c r="F23" s="1">
        <f t="shared" si="2"/>
        <v>69.832512315270932</v>
      </c>
      <c r="G23" s="1">
        <f t="shared" si="3"/>
        <v>70.738916256157637</v>
      </c>
    </row>
    <row r="24" spans="1:7" x14ac:dyDescent="0.3">
      <c r="A24">
        <v>26</v>
      </c>
      <c r="B24">
        <v>171</v>
      </c>
      <c r="C24">
        <v>171</v>
      </c>
      <c r="D24" s="1">
        <f t="shared" si="0"/>
        <v>29.942418426103647</v>
      </c>
      <c r="E24" s="1">
        <f t="shared" si="1"/>
        <v>70.738916256157637</v>
      </c>
      <c r="F24" s="1">
        <f t="shared" si="2"/>
        <v>70.738916256157637</v>
      </c>
      <c r="G24" s="1">
        <f t="shared" si="3"/>
        <v>70.738916256157637</v>
      </c>
    </row>
    <row r="25" spans="1:7" x14ac:dyDescent="0.3">
      <c r="A25">
        <v>27</v>
      </c>
      <c r="B25">
        <v>171</v>
      </c>
      <c r="C25">
        <v>171</v>
      </c>
      <c r="D25" s="1">
        <f t="shared" si="0"/>
        <v>31.094049904030712</v>
      </c>
      <c r="E25" s="1">
        <f t="shared" si="1"/>
        <v>70.738916256157637</v>
      </c>
      <c r="F25" s="1">
        <f t="shared" si="2"/>
        <v>70.738916256157637</v>
      </c>
      <c r="G25" s="1">
        <f t="shared" si="3"/>
        <v>70.738916256157637</v>
      </c>
    </row>
    <row r="26" spans="1:7" x14ac:dyDescent="0.3">
      <c r="A26">
        <v>28</v>
      </c>
      <c r="B26">
        <v>171</v>
      </c>
      <c r="C26">
        <v>171</v>
      </c>
      <c r="D26" s="1">
        <f t="shared" si="0"/>
        <v>32.245681381957773</v>
      </c>
      <c r="E26" s="1">
        <f t="shared" si="1"/>
        <v>70.738916256157637</v>
      </c>
      <c r="F26" s="1">
        <f t="shared" si="2"/>
        <v>70.738916256157637</v>
      </c>
      <c r="G26" s="1">
        <f t="shared" si="3"/>
        <v>70.738916256157637</v>
      </c>
    </row>
    <row r="27" spans="1:7" x14ac:dyDescent="0.3">
      <c r="A27">
        <v>29</v>
      </c>
      <c r="B27">
        <v>171</v>
      </c>
      <c r="C27">
        <v>171</v>
      </c>
      <c r="D27" s="1">
        <f t="shared" si="0"/>
        <v>33.397312859884835</v>
      </c>
      <c r="E27" s="1">
        <f t="shared" si="1"/>
        <v>70.738916256157637</v>
      </c>
      <c r="F27" s="1">
        <f t="shared" si="2"/>
        <v>70.738916256157637</v>
      </c>
      <c r="G27" s="1">
        <f t="shared" si="3"/>
        <v>70.738916256157637</v>
      </c>
    </row>
    <row r="28" spans="1:7" x14ac:dyDescent="0.3">
      <c r="A28">
        <v>30</v>
      </c>
      <c r="B28">
        <v>171</v>
      </c>
      <c r="C28">
        <v>171</v>
      </c>
      <c r="D28" s="1">
        <f t="shared" si="0"/>
        <v>34.548944337811903</v>
      </c>
      <c r="E28" s="1">
        <f t="shared" si="1"/>
        <v>70.738916256157637</v>
      </c>
      <c r="F28" s="1">
        <f t="shared" si="2"/>
        <v>70.738916256157637</v>
      </c>
      <c r="G28" s="1">
        <f t="shared" si="3"/>
        <v>70.738916256157637</v>
      </c>
    </row>
    <row r="29" spans="1:7" x14ac:dyDescent="0.3">
      <c r="A29">
        <v>31</v>
      </c>
      <c r="B29">
        <v>171</v>
      </c>
      <c r="C29">
        <v>171</v>
      </c>
      <c r="D29" s="1">
        <f t="shared" si="0"/>
        <v>35.700575815738965</v>
      </c>
      <c r="E29" s="1">
        <f t="shared" si="1"/>
        <v>70.738916256157637</v>
      </c>
      <c r="F29" s="1">
        <f t="shared" si="2"/>
        <v>70.738916256157637</v>
      </c>
      <c r="G29" s="1">
        <f t="shared" si="3"/>
        <v>70.738916256157637</v>
      </c>
    </row>
    <row r="30" spans="1:7" x14ac:dyDescent="0.3">
      <c r="A30">
        <v>32</v>
      </c>
      <c r="B30">
        <v>193</v>
      </c>
      <c r="C30">
        <v>171</v>
      </c>
      <c r="D30" s="1">
        <f t="shared" si="0"/>
        <v>36.852207293666027</v>
      </c>
      <c r="E30" s="1">
        <f t="shared" si="1"/>
        <v>71.605911330049267</v>
      </c>
      <c r="F30" s="1">
        <f t="shared" si="2"/>
        <v>70.738916256157637</v>
      </c>
      <c r="G30" s="1">
        <f t="shared" si="3"/>
        <v>71.605911330049267</v>
      </c>
    </row>
    <row r="31" spans="1:7" x14ac:dyDescent="0.3">
      <c r="A31">
        <v>33</v>
      </c>
      <c r="B31">
        <v>193</v>
      </c>
      <c r="C31">
        <v>193</v>
      </c>
      <c r="D31" s="1">
        <f t="shared" si="0"/>
        <v>38.003838771593088</v>
      </c>
      <c r="E31" s="1">
        <f t="shared" si="1"/>
        <v>71.605911330049267</v>
      </c>
      <c r="F31" s="1">
        <f t="shared" si="2"/>
        <v>71.605911330049267</v>
      </c>
      <c r="G31" s="1">
        <f t="shared" si="3"/>
        <v>71.605911330049267</v>
      </c>
    </row>
    <row r="32" spans="1:7" x14ac:dyDescent="0.3">
      <c r="A32">
        <v>34</v>
      </c>
      <c r="B32">
        <v>193</v>
      </c>
      <c r="C32">
        <v>193</v>
      </c>
      <c r="D32" s="1">
        <f t="shared" si="0"/>
        <v>39.155470249520157</v>
      </c>
      <c r="E32" s="1">
        <f t="shared" si="1"/>
        <v>71.605911330049267</v>
      </c>
      <c r="F32" s="1">
        <f t="shared" si="2"/>
        <v>71.605911330049267</v>
      </c>
      <c r="G32" s="1">
        <f t="shared" si="3"/>
        <v>71.605911330049267</v>
      </c>
    </row>
    <row r="33" spans="1:7" x14ac:dyDescent="0.3">
      <c r="A33">
        <v>35</v>
      </c>
      <c r="B33">
        <v>193</v>
      </c>
      <c r="C33">
        <v>193</v>
      </c>
      <c r="D33" s="1">
        <f t="shared" si="0"/>
        <v>40.307101727447218</v>
      </c>
      <c r="E33" s="1">
        <f t="shared" si="1"/>
        <v>71.605911330049267</v>
      </c>
      <c r="F33" s="1">
        <f t="shared" si="2"/>
        <v>71.605911330049267</v>
      </c>
      <c r="G33" s="1">
        <f t="shared" si="3"/>
        <v>71.605911330049267</v>
      </c>
    </row>
    <row r="34" spans="1:7" x14ac:dyDescent="0.3">
      <c r="A34">
        <v>36</v>
      </c>
      <c r="B34">
        <v>193</v>
      </c>
      <c r="C34">
        <v>193</v>
      </c>
      <c r="D34" s="1">
        <f t="shared" si="0"/>
        <v>41.45873320537428</v>
      </c>
      <c r="E34" s="1">
        <f t="shared" si="1"/>
        <v>71.605911330049267</v>
      </c>
      <c r="F34" s="1">
        <f t="shared" si="2"/>
        <v>71.605911330049267</v>
      </c>
      <c r="G34" s="1">
        <f t="shared" si="3"/>
        <v>71.605911330049267</v>
      </c>
    </row>
    <row r="35" spans="1:7" x14ac:dyDescent="0.3">
      <c r="A35">
        <v>37</v>
      </c>
      <c r="B35">
        <v>193</v>
      </c>
      <c r="C35">
        <v>193</v>
      </c>
      <c r="D35" s="1">
        <f t="shared" si="0"/>
        <v>42.610364683301341</v>
      </c>
      <c r="E35" s="1">
        <f t="shared" si="1"/>
        <v>71.605911330049267</v>
      </c>
      <c r="F35" s="1">
        <f t="shared" si="2"/>
        <v>71.605911330049267</v>
      </c>
      <c r="G35" s="1">
        <f t="shared" si="3"/>
        <v>71.605911330049267</v>
      </c>
    </row>
    <row r="36" spans="1:7" x14ac:dyDescent="0.3">
      <c r="A36">
        <v>38</v>
      </c>
      <c r="B36">
        <v>193</v>
      </c>
      <c r="C36">
        <v>193</v>
      </c>
      <c r="D36" s="1">
        <f t="shared" si="0"/>
        <v>43.76199616122841</v>
      </c>
      <c r="E36" s="1">
        <f t="shared" si="1"/>
        <v>71.605911330049267</v>
      </c>
      <c r="F36" s="1">
        <f t="shared" si="2"/>
        <v>71.605911330049267</v>
      </c>
      <c r="G36" s="1">
        <f t="shared" si="3"/>
        <v>71.605911330049267</v>
      </c>
    </row>
    <row r="37" spans="1:7" x14ac:dyDescent="0.3">
      <c r="A37">
        <v>39</v>
      </c>
      <c r="B37">
        <v>193</v>
      </c>
      <c r="C37">
        <v>193</v>
      </c>
      <c r="D37" s="1">
        <f t="shared" si="0"/>
        <v>44.913627639155472</v>
      </c>
      <c r="E37" s="1">
        <f t="shared" si="1"/>
        <v>71.605911330049267</v>
      </c>
      <c r="F37" s="1">
        <f t="shared" si="2"/>
        <v>71.605911330049267</v>
      </c>
      <c r="G37" s="1">
        <f t="shared" si="3"/>
        <v>71.605911330049267</v>
      </c>
    </row>
    <row r="38" spans="1:7" x14ac:dyDescent="0.3">
      <c r="A38">
        <v>40</v>
      </c>
      <c r="B38">
        <v>193</v>
      </c>
      <c r="C38">
        <v>193</v>
      </c>
      <c r="D38" s="1">
        <f t="shared" si="0"/>
        <v>46.065259117082533</v>
      </c>
      <c r="E38" s="1">
        <f t="shared" si="1"/>
        <v>71.605911330049267</v>
      </c>
      <c r="F38" s="1">
        <f t="shared" si="2"/>
        <v>71.605911330049267</v>
      </c>
      <c r="G38" s="1">
        <f t="shared" si="3"/>
        <v>71.605911330049267</v>
      </c>
    </row>
    <row r="39" spans="1:7" x14ac:dyDescent="0.3">
      <c r="A39">
        <v>41</v>
      </c>
      <c r="B39">
        <v>193</v>
      </c>
      <c r="C39">
        <v>193</v>
      </c>
      <c r="D39" s="1">
        <f t="shared" si="0"/>
        <v>47.216890595009595</v>
      </c>
      <c r="E39" s="1">
        <f t="shared" si="1"/>
        <v>71.605911330049267</v>
      </c>
      <c r="F39" s="1">
        <f t="shared" si="2"/>
        <v>71.605911330049267</v>
      </c>
      <c r="G39" s="1">
        <f t="shared" si="3"/>
        <v>71.605911330049267</v>
      </c>
    </row>
    <row r="40" spans="1:7" x14ac:dyDescent="0.3">
      <c r="A40">
        <v>42</v>
      </c>
      <c r="B40">
        <v>193</v>
      </c>
      <c r="C40">
        <v>193</v>
      </c>
      <c r="D40" s="1">
        <f t="shared" si="0"/>
        <v>48.368522072936663</v>
      </c>
      <c r="E40" s="1">
        <f t="shared" si="1"/>
        <v>71.605911330049267</v>
      </c>
      <c r="F40" s="1">
        <f t="shared" si="2"/>
        <v>71.605911330049267</v>
      </c>
      <c r="G40" s="1">
        <f t="shared" si="3"/>
        <v>71.605911330049267</v>
      </c>
    </row>
    <row r="41" spans="1:7" x14ac:dyDescent="0.3">
      <c r="A41">
        <v>43</v>
      </c>
      <c r="B41">
        <v>193</v>
      </c>
      <c r="C41">
        <v>193</v>
      </c>
      <c r="D41" s="1">
        <f t="shared" si="0"/>
        <v>49.520153550863725</v>
      </c>
      <c r="E41" s="1">
        <f t="shared" si="1"/>
        <v>71.605911330049267</v>
      </c>
      <c r="F41" s="1">
        <f t="shared" si="2"/>
        <v>71.605911330049267</v>
      </c>
      <c r="G41" s="1">
        <f t="shared" si="3"/>
        <v>71.605911330049267</v>
      </c>
    </row>
    <row r="42" spans="1:7" x14ac:dyDescent="0.3">
      <c r="A42">
        <v>44</v>
      </c>
      <c r="B42">
        <v>193</v>
      </c>
      <c r="C42">
        <v>193</v>
      </c>
      <c r="D42" s="1">
        <f t="shared" si="0"/>
        <v>50.671785028790786</v>
      </c>
      <c r="E42" s="1">
        <f t="shared" si="1"/>
        <v>71.605911330049267</v>
      </c>
      <c r="F42" s="1">
        <f t="shared" si="2"/>
        <v>71.605911330049267</v>
      </c>
      <c r="G42" s="1">
        <f t="shared" si="3"/>
        <v>71.605911330049267</v>
      </c>
    </row>
    <row r="43" spans="1:7" x14ac:dyDescent="0.3">
      <c r="A43">
        <v>45</v>
      </c>
      <c r="B43">
        <v>216</v>
      </c>
      <c r="C43">
        <v>193</v>
      </c>
      <c r="D43" s="1">
        <f t="shared" si="0"/>
        <v>51.823416506717848</v>
      </c>
      <c r="E43" s="1">
        <f t="shared" si="1"/>
        <v>72.512315270935957</v>
      </c>
      <c r="F43" s="1">
        <f t="shared" si="2"/>
        <v>71.605911330049267</v>
      </c>
      <c r="G43" s="1">
        <f t="shared" si="3"/>
        <v>72.512315270935957</v>
      </c>
    </row>
    <row r="44" spans="1:7" x14ac:dyDescent="0.3">
      <c r="A44">
        <v>46</v>
      </c>
      <c r="B44">
        <v>216</v>
      </c>
      <c r="C44">
        <v>216</v>
      </c>
      <c r="D44" s="1">
        <f t="shared" si="0"/>
        <v>52.975047984644917</v>
      </c>
      <c r="E44" s="1">
        <f t="shared" si="1"/>
        <v>72.512315270935957</v>
      </c>
      <c r="F44" s="1">
        <f t="shared" si="2"/>
        <v>72.512315270935957</v>
      </c>
      <c r="G44" s="1">
        <f t="shared" si="3"/>
        <v>72.512315270935957</v>
      </c>
    </row>
    <row r="45" spans="1:7" x14ac:dyDescent="0.3">
      <c r="A45">
        <v>47</v>
      </c>
      <c r="B45">
        <v>216</v>
      </c>
      <c r="C45">
        <v>216</v>
      </c>
      <c r="D45" s="1">
        <f t="shared" si="0"/>
        <v>54.126679462571978</v>
      </c>
      <c r="E45" s="1">
        <f t="shared" si="1"/>
        <v>72.512315270935957</v>
      </c>
      <c r="F45" s="1">
        <f t="shared" si="2"/>
        <v>72.512315270935957</v>
      </c>
      <c r="G45" s="1">
        <f t="shared" si="3"/>
        <v>72.512315270935957</v>
      </c>
    </row>
    <row r="46" spans="1:7" x14ac:dyDescent="0.3">
      <c r="A46">
        <v>48</v>
      </c>
      <c r="B46">
        <v>216</v>
      </c>
      <c r="C46">
        <v>216</v>
      </c>
      <c r="D46" s="1">
        <f t="shared" si="0"/>
        <v>55.27831094049904</v>
      </c>
      <c r="E46" s="1">
        <f t="shared" si="1"/>
        <v>72.512315270935957</v>
      </c>
      <c r="F46" s="1">
        <f t="shared" si="2"/>
        <v>72.512315270935957</v>
      </c>
      <c r="G46" s="1">
        <f t="shared" si="3"/>
        <v>72.512315270935957</v>
      </c>
    </row>
    <row r="47" spans="1:7" x14ac:dyDescent="0.3">
      <c r="A47">
        <v>49</v>
      </c>
      <c r="B47">
        <v>216</v>
      </c>
      <c r="C47">
        <v>216</v>
      </c>
      <c r="D47" s="1">
        <f t="shared" si="0"/>
        <v>56.429942418426101</v>
      </c>
      <c r="E47" s="1">
        <f t="shared" si="1"/>
        <v>72.512315270935957</v>
      </c>
      <c r="F47" s="1">
        <f t="shared" si="2"/>
        <v>72.512315270935957</v>
      </c>
      <c r="G47" s="1">
        <f t="shared" si="3"/>
        <v>72.512315270935957</v>
      </c>
    </row>
    <row r="48" spans="1:7" x14ac:dyDescent="0.3">
      <c r="A48">
        <v>50</v>
      </c>
      <c r="B48">
        <v>216</v>
      </c>
      <c r="C48">
        <v>216</v>
      </c>
      <c r="D48" s="1">
        <f t="shared" si="0"/>
        <v>57.58157389635317</v>
      </c>
      <c r="E48" s="1">
        <f t="shared" si="1"/>
        <v>72.512315270935957</v>
      </c>
      <c r="F48" s="1">
        <f t="shared" si="2"/>
        <v>72.512315270935957</v>
      </c>
      <c r="G48" s="1">
        <f t="shared" si="3"/>
        <v>72.512315270935957</v>
      </c>
    </row>
    <row r="49" spans="1:7" x14ac:dyDescent="0.3">
      <c r="A49">
        <v>51</v>
      </c>
      <c r="B49">
        <v>216</v>
      </c>
      <c r="C49">
        <v>216</v>
      </c>
      <c r="D49" s="1">
        <f t="shared" si="0"/>
        <v>58.733205374280232</v>
      </c>
      <c r="E49" s="1">
        <f t="shared" si="1"/>
        <v>72.512315270935957</v>
      </c>
      <c r="F49" s="1">
        <f t="shared" si="2"/>
        <v>72.512315270935957</v>
      </c>
      <c r="G49" s="1">
        <f t="shared" si="3"/>
        <v>72.512315270935957</v>
      </c>
    </row>
    <row r="50" spans="1:7" x14ac:dyDescent="0.3">
      <c r="A50">
        <v>52</v>
      </c>
      <c r="B50">
        <v>216</v>
      </c>
      <c r="C50">
        <v>216</v>
      </c>
      <c r="D50" s="1">
        <f t="shared" si="0"/>
        <v>59.884836852207293</v>
      </c>
      <c r="E50" s="1">
        <f t="shared" si="1"/>
        <v>72.512315270935957</v>
      </c>
      <c r="F50" s="1">
        <f t="shared" si="2"/>
        <v>72.512315270935957</v>
      </c>
      <c r="G50" s="1">
        <f t="shared" si="3"/>
        <v>72.512315270935957</v>
      </c>
    </row>
    <row r="51" spans="1:7" x14ac:dyDescent="0.3">
      <c r="A51">
        <v>53</v>
      </c>
      <c r="B51">
        <v>216</v>
      </c>
      <c r="C51">
        <v>216</v>
      </c>
      <c r="D51" s="1">
        <f t="shared" si="0"/>
        <v>61.036468330134355</v>
      </c>
      <c r="E51" s="1">
        <f t="shared" si="1"/>
        <v>72.512315270935957</v>
      </c>
      <c r="F51" s="1">
        <f t="shared" si="2"/>
        <v>72.512315270935957</v>
      </c>
      <c r="G51" s="1">
        <f t="shared" si="3"/>
        <v>72.512315270935957</v>
      </c>
    </row>
    <row r="52" spans="1:7" x14ac:dyDescent="0.3">
      <c r="A52">
        <v>54</v>
      </c>
      <c r="B52">
        <v>216</v>
      </c>
      <c r="C52">
        <v>216</v>
      </c>
      <c r="D52" s="1">
        <f t="shared" si="0"/>
        <v>62.188099808061423</v>
      </c>
      <c r="E52" s="1">
        <f t="shared" si="1"/>
        <v>72.512315270935957</v>
      </c>
      <c r="F52" s="1">
        <f t="shared" si="2"/>
        <v>72.512315270935957</v>
      </c>
      <c r="G52" s="1">
        <f t="shared" si="3"/>
        <v>72.512315270935957</v>
      </c>
    </row>
    <row r="53" spans="1:7" x14ac:dyDescent="0.3">
      <c r="A53">
        <v>55</v>
      </c>
      <c r="B53">
        <v>239</v>
      </c>
      <c r="C53">
        <v>216</v>
      </c>
      <c r="D53" s="1">
        <f t="shared" si="0"/>
        <v>63.339731285988485</v>
      </c>
      <c r="E53" s="1">
        <f t="shared" si="1"/>
        <v>73.418719211822662</v>
      </c>
      <c r="F53" s="1">
        <f t="shared" si="2"/>
        <v>72.512315270935957</v>
      </c>
      <c r="G53" s="1">
        <f t="shared" si="3"/>
        <v>73.418719211822662</v>
      </c>
    </row>
    <row r="54" spans="1:7" x14ac:dyDescent="0.3">
      <c r="A54">
        <v>56</v>
      </c>
      <c r="B54">
        <v>239</v>
      </c>
      <c r="C54">
        <v>239</v>
      </c>
      <c r="D54" s="1">
        <f t="shared" si="0"/>
        <v>64.491362763915546</v>
      </c>
      <c r="E54" s="1">
        <f t="shared" si="1"/>
        <v>73.418719211822662</v>
      </c>
      <c r="F54" s="1">
        <f t="shared" si="2"/>
        <v>73.418719211822662</v>
      </c>
      <c r="G54" s="1">
        <f t="shared" si="3"/>
        <v>73.418719211822662</v>
      </c>
    </row>
    <row r="55" spans="1:7" x14ac:dyDescent="0.3">
      <c r="A55">
        <v>57</v>
      </c>
      <c r="B55">
        <v>239</v>
      </c>
      <c r="C55">
        <v>239</v>
      </c>
      <c r="D55" s="1">
        <f t="shared" si="0"/>
        <v>65.642994241842615</v>
      </c>
      <c r="E55" s="1">
        <f t="shared" si="1"/>
        <v>73.418719211822662</v>
      </c>
      <c r="F55" s="1">
        <f t="shared" si="2"/>
        <v>73.418719211822662</v>
      </c>
      <c r="G55" s="1">
        <f t="shared" si="3"/>
        <v>73.418719211822662</v>
      </c>
    </row>
    <row r="56" spans="1:7" x14ac:dyDescent="0.3">
      <c r="A56">
        <v>58</v>
      </c>
      <c r="B56">
        <v>239</v>
      </c>
      <c r="C56">
        <v>239</v>
      </c>
      <c r="D56" s="1">
        <f t="shared" si="0"/>
        <v>66.79462571976967</v>
      </c>
      <c r="E56" s="1">
        <f t="shared" si="1"/>
        <v>73.418719211822662</v>
      </c>
      <c r="F56" s="1">
        <f t="shared" si="2"/>
        <v>73.418719211822662</v>
      </c>
      <c r="G56" s="1">
        <f t="shared" si="3"/>
        <v>73.418719211822662</v>
      </c>
    </row>
    <row r="57" spans="1:7" x14ac:dyDescent="0.3">
      <c r="A57">
        <v>59</v>
      </c>
      <c r="B57">
        <v>239</v>
      </c>
      <c r="C57">
        <v>239</v>
      </c>
      <c r="D57" s="1">
        <f t="shared" si="0"/>
        <v>67.946257197696738</v>
      </c>
      <c r="E57" s="1">
        <f t="shared" si="1"/>
        <v>73.418719211822662</v>
      </c>
      <c r="F57" s="1">
        <f t="shared" si="2"/>
        <v>73.418719211822662</v>
      </c>
      <c r="G57" s="1">
        <f t="shared" si="3"/>
        <v>73.418719211822662</v>
      </c>
    </row>
    <row r="58" spans="1:7" x14ac:dyDescent="0.3">
      <c r="A58">
        <v>60</v>
      </c>
      <c r="B58">
        <v>239</v>
      </c>
      <c r="C58">
        <v>239</v>
      </c>
      <c r="D58" s="1">
        <f t="shared" si="0"/>
        <v>69.097888675623807</v>
      </c>
      <c r="E58" s="1">
        <f t="shared" si="1"/>
        <v>73.418719211822662</v>
      </c>
      <c r="F58" s="1">
        <f t="shared" si="2"/>
        <v>73.418719211822662</v>
      </c>
      <c r="G58" s="1">
        <f t="shared" si="3"/>
        <v>73.418719211822662</v>
      </c>
    </row>
    <row r="59" spans="1:7" x14ac:dyDescent="0.3">
      <c r="A59">
        <v>61</v>
      </c>
      <c r="B59">
        <v>239</v>
      </c>
      <c r="C59">
        <v>239</v>
      </c>
      <c r="D59" s="1">
        <f t="shared" si="0"/>
        <v>70.249520153550861</v>
      </c>
      <c r="E59" s="1">
        <f t="shared" si="1"/>
        <v>73.418719211822662</v>
      </c>
      <c r="F59" s="1">
        <f t="shared" si="2"/>
        <v>73.418719211822662</v>
      </c>
      <c r="G59" s="1">
        <f t="shared" si="3"/>
        <v>73.418719211822662</v>
      </c>
    </row>
    <row r="60" spans="1:7" x14ac:dyDescent="0.3">
      <c r="A60">
        <v>62</v>
      </c>
      <c r="B60">
        <v>239</v>
      </c>
      <c r="C60">
        <v>239</v>
      </c>
      <c r="D60" s="1">
        <f t="shared" si="0"/>
        <v>71.40115163147793</v>
      </c>
      <c r="E60" s="1">
        <f t="shared" si="1"/>
        <v>73.418719211822662</v>
      </c>
      <c r="F60" s="1">
        <f t="shared" si="2"/>
        <v>73.418719211822662</v>
      </c>
      <c r="G60" s="1">
        <f t="shared" si="3"/>
        <v>73.418719211822662</v>
      </c>
    </row>
    <row r="61" spans="1:7" x14ac:dyDescent="0.3">
      <c r="A61">
        <v>63</v>
      </c>
      <c r="B61">
        <v>239</v>
      </c>
      <c r="C61">
        <v>239</v>
      </c>
      <c r="D61" s="1">
        <f t="shared" si="0"/>
        <v>72.552783109404984</v>
      </c>
      <c r="E61" s="1">
        <f t="shared" si="1"/>
        <v>73.418719211822662</v>
      </c>
      <c r="F61" s="1">
        <f t="shared" si="2"/>
        <v>73.418719211822662</v>
      </c>
      <c r="G61" s="1">
        <f t="shared" si="3"/>
        <v>73.418719211822662</v>
      </c>
    </row>
    <row r="62" spans="1:7" x14ac:dyDescent="0.3">
      <c r="A62">
        <v>64</v>
      </c>
      <c r="B62">
        <v>239</v>
      </c>
      <c r="C62">
        <v>239</v>
      </c>
      <c r="D62" s="1">
        <f t="shared" si="0"/>
        <v>73.704414587332053</v>
      </c>
      <c r="E62" s="1">
        <f t="shared" si="1"/>
        <v>73.418719211822662</v>
      </c>
      <c r="F62" s="1">
        <f t="shared" si="2"/>
        <v>73.418719211822662</v>
      </c>
      <c r="G62" s="1">
        <f t="shared" si="3"/>
        <v>73.418719211822662</v>
      </c>
    </row>
    <row r="63" spans="1:7" x14ac:dyDescent="0.3">
      <c r="A63">
        <v>65</v>
      </c>
      <c r="B63">
        <v>239</v>
      </c>
      <c r="C63">
        <v>239</v>
      </c>
      <c r="D63" s="1">
        <f t="shared" si="0"/>
        <v>74.856046065259122</v>
      </c>
      <c r="E63" s="1">
        <f t="shared" si="1"/>
        <v>73.418719211822662</v>
      </c>
      <c r="F63" s="1">
        <f t="shared" si="2"/>
        <v>73.418719211822662</v>
      </c>
      <c r="G63" s="1">
        <f t="shared" si="3"/>
        <v>73.418719211822662</v>
      </c>
    </row>
    <row r="64" spans="1:7" x14ac:dyDescent="0.3">
      <c r="A64">
        <v>66</v>
      </c>
      <c r="B64">
        <v>239</v>
      </c>
      <c r="C64">
        <v>239</v>
      </c>
      <c r="D64" s="1">
        <f t="shared" si="0"/>
        <v>76.007677543186176</v>
      </c>
      <c r="E64" s="1">
        <f t="shared" si="1"/>
        <v>73.418719211822662</v>
      </c>
      <c r="F64" s="1">
        <f t="shared" si="2"/>
        <v>73.418719211822662</v>
      </c>
      <c r="G64" s="1">
        <f t="shared" si="3"/>
        <v>73.418719211822662</v>
      </c>
    </row>
    <row r="65" spans="1:7" x14ac:dyDescent="0.3">
      <c r="A65">
        <v>67</v>
      </c>
      <c r="B65">
        <v>262</v>
      </c>
      <c r="C65">
        <v>239</v>
      </c>
      <c r="D65" s="1">
        <f t="shared" si="0"/>
        <v>77.159309021113245</v>
      </c>
      <c r="E65" s="1">
        <f t="shared" si="1"/>
        <v>74.325123152709352</v>
      </c>
      <c r="F65" s="1">
        <f t="shared" si="2"/>
        <v>73.418719211822662</v>
      </c>
      <c r="G65" s="1">
        <f t="shared" si="3"/>
        <v>74.325123152709352</v>
      </c>
    </row>
    <row r="66" spans="1:7" x14ac:dyDescent="0.3">
      <c r="A66">
        <v>68</v>
      </c>
      <c r="B66">
        <v>262</v>
      </c>
      <c r="C66">
        <v>262</v>
      </c>
      <c r="D66" s="1">
        <f t="shared" si="0"/>
        <v>78.310940499040314</v>
      </c>
      <c r="E66" s="1">
        <f t="shared" si="1"/>
        <v>74.325123152709352</v>
      </c>
      <c r="F66" s="1">
        <f t="shared" si="2"/>
        <v>74.325123152709352</v>
      </c>
      <c r="G66" s="1">
        <f t="shared" si="3"/>
        <v>74.325123152709352</v>
      </c>
    </row>
    <row r="67" spans="1:7" x14ac:dyDescent="0.3">
      <c r="A67">
        <v>69</v>
      </c>
      <c r="B67">
        <v>262</v>
      </c>
      <c r="C67">
        <v>262</v>
      </c>
      <c r="D67" s="1">
        <f t="shared" ref="D67:D130" si="4">A67*600/521</f>
        <v>79.462571976967368</v>
      </c>
      <c r="E67" s="1">
        <f t="shared" ref="E67:E130" si="5">B67*(80-64)/406+64</f>
        <v>74.325123152709352</v>
      </c>
      <c r="F67" s="1">
        <f t="shared" ref="F67:F130" si="6">C67*(80-64)/406+64</f>
        <v>74.325123152709352</v>
      </c>
      <c r="G67" s="1">
        <f t="shared" ref="G67:G130" si="7">E67</f>
        <v>74.325123152709352</v>
      </c>
    </row>
    <row r="68" spans="1:7" x14ac:dyDescent="0.3">
      <c r="A68">
        <v>70</v>
      </c>
      <c r="B68">
        <v>262</v>
      </c>
      <c r="C68">
        <v>262</v>
      </c>
      <c r="D68" s="1">
        <f t="shared" si="4"/>
        <v>80.614203454894437</v>
      </c>
      <c r="E68" s="1">
        <f t="shared" si="5"/>
        <v>74.325123152709352</v>
      </c>
      <c r="F68" s="1">
        <f t="shared" si="6"/>
        <v>74.325123152709352</v>
      </c>
      <c r="G68" s="1">
        <f t="shared" si="7"/>
        <v>74.325123152709352</v>
      </c>
    </row>
    <row r="69" spans="1:7" x14ac:dyDescent="0.3">
      <c r="A69">
        <v>71</v>
      </c>
      <c r="B69">
        <v>262</v>
      </c>
      <c r="C69">
        <v>262</v>
      </c>
      <c r="D69" s="1">
        <f t="shared" si="4"/>
        <v>81.765834932821491</v>
      </c>
      <c r="E69" s="1">
        <f t="shared" si="5"/>
        <v>74.325123152709352</v>
      </c>
      <c r="F69" s="1">
        <f t="shared" si="6"/>
        <v>74.325123152709352</v>
      </c>
      <c r="G69" s="1">
        <f t="shared" si="7"/>
        <v>74.325123152709352</v>
      </c>
    </row>
    <row r="70" spans="1:7" x14ac:dyDescent="0.3">
      <c r="A70">
        <v>72</v>
      </c>
      <c r="B70">
        <v>262</v>
      </c>
      <c r="C70">
        <v>262</v>
      </c>
      <c r="D70" s="1">
        <f t="shared" si="4"/>
        <v>82.91746641074856</v>
      </c>
      <c r="E70" s="1">
        <f t="shared" si="5"/>
        <v>74.325123152709352</v>
      </c>
      <c r="F70" s="1">
        <f t="shared" si="6"/>
        <v>74.325123152709352</v>
      </c>
      <c r="G70" s="1">
        <f t="shared" si="7"/>
        <v>74.325123152709352</v>
      </c>
    </row>
    <row r="71" spans="1:7" x14ac:dyDescent="0.3">
      <c r="A71">
        <v>73</v>
      </c>
      <c r="B71">
        <v>262</v>
      </c>
      <c r="C71">
        <v>262</v>
      </c>
      <c r="D71" s="1">
        <f t="shared" si="4"/>
        <v>84.069097888675628</v>
      </c>
      <c r="E71" s="1">
        <f t="shared" si="5"/>
        <v>74.325123152709352</v>
      </c>
      <c r="F71" s="1">
        <f t="shared" si="6"/>
        <v>74.325123152709352</v>
      </c>
      <c r="G71" s="1">
        <f t="shared" si="7"/>
        <v>74.325123152709352</v>
      </c>
    </row>
    <row r="72" spans="1:7" x14ac:dyDescent="0.3">
      <c r="A72">
        <v>74</v>
      </c>
      <c r="B72">
        <v>262</v>
      </c>
      <c r="C72">
        <v>262</v>
      </c>
      <c r="D72" s="1">
        <f t="shared" si="4"/>
        <v>85.220729366602683</v>
      </c>
      <c r="E72" s="1">
        <f t="shared" si="5"/>
        <v>74.325123152709352</v>
      </c>
      <c r="F72" s="1">
        <f t="shared" si="6"/>
        <v>74.325123152709352</v>
      </c>
      <c r="G72" s="1">
        <f t="shared" si="7"/>
        <v>74.325123152709352</v>
      </c>
    </row>
    <row r="73" spans="1:7" x14ac:dyDescent="0.3">
      <c r="A73">
        <v>75</v>
      </c>
      <c r="B73">
        <v>262</v>
      </c>
      <c r="C73">
        <v>262</v>
      </c>
      <c r="D73" s="1">
        <f t="shared" si="4"/>
        <v>86.372360844529751</v>
      </c>
      <c r="E73" s="1">
        <f t="shared" si="5"/>
        <v>74.325123152709352</v>
      </c>
      <c r="F73" s="1">
        <f t="shared" si="6"/>
        <v>74.325123152709352</v>
      </c>
      <c r="G73" s="1">
        <f t="shared" si="7"/>
        <v>74.325123152709352</v>
      </c>
    </row>
    <row r="74" spans="1:7" x14ac:dyDescent="0.3">
      <c r="A74">
        <v>76</v>
      </c>
      <c r="B74">
        <v>262</v>
      </c>
      <c r="C74">
        <v>262</v>
      </c>
      <c r="D74" s="1">
        <f t="shared" si="4"/>
        <v>87.52399232245682</v>
      </c>
      <c r="E74" s="1">
        <f t="shared" si="5"/>
        <v>74.325123152709352</v>
      </c>
      <c r="F74" s="1">
        <f t="shared" si="6"/>
        <v>74.325123152709352</v>
      </c>
      <c r="G74" s="1">
        <f t="shared" si="7"/>
        <v>74.325123152709352</v>
      </c>
    </row>
    <row r="75" spans="1:7" x14ac:dyDescent="0.3">
      <c r="A75">
        <v>77</v>
      </c>
      <c r="B75">
        <v>262</v>
      </c>
      <c r="C75">
        <v>262</v>
      </c>
      <c r="D75" s="1">
        <f t="shared" si="4"/>
        <v>88.675623800383875</v>
      </c>
      <c r="E75" s="1">
        <f t="shared" si="5"/>
        <v>74.325123152709352</v>
      </c>
      <c r="F75" s="1">
        <f t="shared" si="6"/>
        <v>74.325123152709352</v>
      </c>
      <c r="G75" s="1">
        <f t="shared" si="7"/>
        <v>74.325123152709352</v>
      </c>
    </row>
    <row r="76" spans="1:7" x14ac:dyDescent="0.3">
      <c r="A76">
        <v>78</v>
      </c>
      <c r="B76">
        <v>262</v>
      </c>
      <c r="C76">
        <v>262</v>
      </c>
      <c r="D76" s="1">
        <f t="shared" si="4"/>
        <v>89.827255278310943</v>
      </c>
      <c r="E76" s="1">
        <f t="shared" si="5"/>
        <v>74.325123152709352</v>
      </c>
      <c r="F76" s="1">
        <f t="shared" si="6"/>
        <v>74.325123152709352</v>
      </c>
      <c r="G76" s="1">
        <f t="shared" si="7"/>
        <v>74.325123152709352</v>
      </c>
    </row>
    <row r="77" spans="1:7" x14ac:dyDescent="0.3">
      <c r="A77">
        <v>79</v>
      </c>
      <c r="B77">
        <v>262</v>
      </c>
      <c r="C77">
        <v>262</v>
      </c>
      <c r="D77" s="1">
        <f t="shared" si="4"/>
        <v>90.978886756237998</v>
      </c>
      <c r="E77" s="1">
        <f t="shared" si="5"/>
        <v>74.325123152709352</v>
      </c>
      <c r="F77" s="1">
        <f t="shared" si="6"/>
        <v>74.325123152709352</v>
      </c>
      <c r="G77" s="1">
        <f t="shared" si="7"/>
        <v>74.325123152709352</v>
      </c>
    </row>
    <row r="78" spans="1:7" x14ac:dyDescent="0.3">
      <c r="A78">
        <v>80</v>
      </c>
      <c r="B78">
        <v>262</v>
      </c>
      <c r="C78">
        <v>262</v>
      </c>
      <c r="D78" s="1">
        <f t="shared" si="4"/>
        <v>92.130518234165066</v>
      </c>
      <c r="E78" s="1">
        <f t="shared" si="5"/>
        <v>74.325123152709352</v>
      </c>
      <c r="F78" s="1">
        <f t="shared" si="6"/>
        <v>74.325123152709352</v>
      </c>
      <c r="G78" s="1">
        <f t="shared" si="7"/>
        <v>74.325123152709352</v>
      </c>
    </row>
    <row r="79" spans="1:7" x14ac:dyDescent="0.3">
      <c r="A79">
        <v>81</v>
      </c>
      <c r="B79">
        <v>262</v>
      </c>
      <c r="C79">
        <v>262</v>
      </c>
      <c r="D79" s="1">
        <f t="shared" si="4"/>
        <v>93.282149712092135</v>
      </c>
      <c r="E79" s="1">
        <f t="shared" si="5"/>
        <v>74.325123152709352</v>
      </c>
      <c r="F79" s="1">
        <f t="shared" si="6"/>
        <v>74.325123152709352</v>
      </c>
      <c r="G79" s="1">
        <f t="shared" si="7"/>
        <v>74.325123152709352</v>
      </c>
    </row>
    <row r="80" spans="1:7" x14ac:dyDescent="0.3">
      <c r="A80">
        <v>82</v>
      </c>
      <c r="B80">
        <v>262</v>
      </c>
      <c r="C80">
        <v>262</v>
      </c>
      <c r="D80" s="1">
        <f t="shared" si="4"/>
        <v>94.433781190019189</v>
      </c>
      <c r="E80" s="1">
        <f t="shared" si="5"/>
        <v>74.325123152709352</v>
      </c>
      <c r="F80" s="1">
        <f t="shared" si="6"/>
        <v>74.325123152709352</v>
      </c>
      <c r="G80" s="1">
        <f t="shared" si="7"/>
        <v>74.325123152709352</v>
      </c>
    </row>
    <row r="81" spans="1:7" x14ac:dyDescent="0.3">
      <c r="A81">
        <v>83</v>
      </c>
      <c r="B81">
        <v>262</v>
      </c>
      <c r="C81">
        <v>239</v>
      </c>
      <c r="D81" s="1">
        <f t="shared" si="4"/>
        <v>95.585412667946258</v>
      </c>
      <c r="E81" s="1">
        <f t="shared" si="5"/>
        <v>74.325123152709352</v>
      </c>
      <c r="F81" s="1">
        <f t="shared" si="6"/>
        <v>73.418719211822662</v>
      </c>
      <c r="G81" s="1">
        <f t="shared" si="7"/>
        <v>74.325123152709352</v>
      </c>
    </row>
    <row r="82" spans="1:7" x14ac:dyDescent="0.3">
      <c r="A82">
        <v>84</v>
      </c>
      <c r="B82">
        <v>239</v>
      </c>
      <c r="C82">
        <v>239</v>
      </c>
      <c r="D82" s="1">
        <f t="shared" si="4"/>
        <v>96.737044145873327</v>
      </c>
      <c r="E82" s="1">
        <f t="shared" si="5"/>
        <v>73.418719211822662</v>
      </c>
      <c r="F82" s="1">
        <f t="shared" si="6"/>
        <v>73.418719211822662</v>
      </c>
      <c r="G82" s="1">
        <f t="shared" si="7"/>
        <v>73.418719211822662</v>
      </c>
    </row>
    <row r="83" spans="1:7" x14ac:dyDescent="0.3">
      <c r="A83">
        <v>85</v>
      </c>
      <c r="B83">
        <v>239</v>
      </c>
      <c r="C83">
        <v>193</v>
      </c>
      <c r="D83" s="1">
        <f t="shared" si="4"/>
        <v>97.888675623800381</v>
      </c>
      <c r="E83" s="1">
        <f t="shared" si="5"/>
        <v>73.418719211822662</v>
      </c>
      <c r="F83" s="1">
        <f t="shared" si="6"/>
        <v>71.605911330049267</v>
      </c>
      <c r="G83" s="1">
        <f t="shared" si="7"/>
        <v>73.418719211822662</v>
      </c>
    </row>
    <row r="84" spans="1:7" x14ac:dyDescent="0.3">
      <c r="A84">
        <v>86</v>
      </c>
      <c r="B84">
        <v>194</v>
      </c>
      <c r="C84">
        <v>171</v>
      </c>
      <c r="D84" s="1">
        <f t="shared" si="4"/>
        <v>99.04030710172745</v>
      </c>
      <c r="E84" s="1">
        <f t="shared" si="5"/>
        <v>71.645320197044342</v>
      </c>
      <c r="F84" s="1">
        <f t="shared" si="6"/>
        <v>70.738916256157637</v>
      </c>
      <c r="G84" s="1">
        <f t="shared" si="7"/>
        <v>71.645320197044342</v>
      </c>
    </row>
    <row r="85" spans="1:7" x14ac:dyDescent="0.3">
      <c r="A85">
        <v>87</v>
      </c>
      <c r="B85">
        <v>171</v>
      </c>
      <c r="C85">
        <v>171</v>
      </c>
      <c r="D85" s="1">
        <f t="shared" si="4"/>
        <v>100.1919385796545</v>
      </c>
      <c r="E85" s="1">
        <f t="shared" si="5"/>
        <v>70.738916256157637</v>
      </c>
      <c r="F85" s="1">
        <f t="shared" si="6"/>
        <v>70.738916256157637</v>
      </c>
      <c r="G85" s="1">
        <f t="shared" si="7"/>
        <v>70.738916256157637</v>
      </c>
    </row>
    <row r="86" spans="1:7" x14ac:dyDescent="0.3">
      <c r="A86">
        <v>88</v>
      </c>
      <c r="B86">
        <v>171</v>
      </c>
      <c r="C86">
        <v>171</v>
      </c>
      <c r="D86" s="1">
        <f t="shared" si="4"/>
        <v>101.34357005758157</v>
      </c>
      <c r="E86" s="1">
        <f t="shared" si="5"/>
        <v>70.738916256157637</v>
      </c>
      <c r="F86" s="1">
        <f t="shared" si="6"/>
        <v>70.738916256157637</v>
      </c>
      <c r="G86" s="1">
        <f t="shared" si="7"/>
        <v>70.738916256157637</v>
      </c>
    </row>
    <row r="87" spans="1:7" x14ac:dyDescent="0.3">
      <c r="A87">
        <v>89</v>
      </c>
      <c r="B87">
        <v>171</v>
      </c>
      <c r="C87">
        <v>171</v>
      </c>
      <c r="D87" s="1">
        <f t="shared" si="4"/>
        <v>102.49520153550864</v>
      </c>
      <c r="E87" s="1">
        <f t="shared" si="5"/>
        <v>70.738916256157637</v>
      </c>
      <c r="F87" s="1">
        <f t="shared" si="6"/>
        <v>70.738916256157637</v>
      </c>
      <c r="G87" s="1">
        <f t="shared" si="7"/>
        <v>70.738916256157637</v>
      </c>
    </row>
    <row r="88" spans="1:7" x14ac:dyDescent="0.3">
      <c r="A88">
        <v>90</v>
      </c>
      <c r="B88">
        <v>171</v>
      </c>
      <c r="C88">
        <v>171</v>
      </c>
      <c r="D88" s="1">
        <f t="shared" si="4"/>
        <v>103.6468330134357</v>
      </c>
      <c r="E88" s="1">
        <f t="shared" si="5"/>
        <v>70.738916256157637</v>
      </c>
      <c r="F88" s="1">
        <f t="shared" si="6"/>
        <v>70.738916256157637</v>
      </c>
      <c r="G88" s="1">
        <f t="shared" si="7"/>
        <v>70.738916256157637</v>
      </c>
    </row>
    <row r="89" spans="1:7" x14ac:dyDescent="0.3">
      <c r="A89">
        <v>91</v>
      </c>
      <c r="B89">
        <v>171</v>
      </c>
      <c r="C89">
        <v>171</v>
      </c>
      <c r="D89" s="1">
        <f t="shared" si="4"/>
        <v>104.79846449136276</v>
      </c>
      <c r="E89" s="1">
        <f t="shared" si="5"/>
        <v>70.738916256157637</v>
      </c>
      <c r="F89" s="1">
        <f t="shared" si="6"/>
        <v>70.738916256157637</v>
      </c>
      <c r="G89" s="1">
        <f t="shared" si="7"/>
        <v>70.738916256157637</v>
      </c>
    </row>
    <row r="90" spans="1:7" x14ac:dyDescent="0.3">
      <c r="A90">
        <v>92</v>
      </c>
      <c r="B90">
        <v>171</v>
      </c>
      <c r="C90">
        <v>171</v>
      </c>
      <c r="D90" s="1">
        <f t="shared" si="4"/>
        <v>105.95009596928983</v>
      </c>
      <c r="E90" s="1">
        <f t="shared" si="5"/>
        <v>70.738916256157637</v>
      </c>
      <c r="F90" s="1">
        <f t="shared" si="6"/>
        <v>70.738916256157637</v>
      </c>
      <c r="G90" s="1">
        <f t="shared" si="7"/>
        <v>70.738916256157637</v>
      </c>
    </row>
    <row r="91" spans="1:7" x14ac:dyDescent="0.3">
      <c r="A91">
        <v>93</v>
      </c>
      <c r="B91">
        <v>171</v>
      </c>
      <c r="C91">
        <v>171</v>
      </c>
      <c r="D91" s="1">
        <f t="shared" si="4"/>
        <v>107.10172744721689</v>
      </c>
      <c r="E91" s="1">
        <f t="shared" si="5"/>
        <v>70.738916256157637</v>
      </c>
      <c r="F91" s="1">
        <f t="shared" si="6"/>
        <v>70.738916256157637</v>
      </c>
      <c r="G91" s="1">
        <f t="shared" si="7"/>
        <v>70.738916256157637</v>
      </c>
    </row>
    <row r="92" spans="1:7" x14ac:dyDescent="0.3">
      <c r="A92">
        <v>94</v>
      </c>
      <c r="B92">
        <v>171</v>
      </c>
      <c r="C92">
        <v>171</v>
      </c>
      <c r="D92" s="1">
        <f t="shared" si="4"/>
        <v>108.25335892514396</v>
      </c>
      <c r="E92" s="1">
        <f t="shared" si="5"/>
        <v>70.738916256157637</v>
      </c>
      <c r="F92" s="1">
        <f t="shared" si="6"/>
        <v>70.738916256157637</v>
      </c>
      <c r="G92" s="1">
        <f t="shared" si="7"/>
        <v>70.738916256157637</v>
      </c>
    </row>
    <row r="93" spans="1:7" x14ac:dyDescent="0.3">
      <c r="A93">
        <v>95</v>
      </c>
      <c r="B93">
        <v>171</v>
      </c>
      <c r="C93">
        <v>171</v>
      </c>
      <c r="D93" s="1">
        <f t="shared" si="4"/>
        <v>109.40499040307101</v>
      </c>
      <c r="E93" s="1">
        <f t="shared" si="5"/>
        <v>70.738916256157637</v>
      </c>
      <c r="F93" s="1">
        <f t="shared" si="6"/>
        <v>70.738916256157637</v>
      </c>
      <c r="G93" s="1">
        <f t="shared" si="7"/>
        <v>70.738916256157637</v>
      </c>
    </row>
    <row r="94" spans="1:7" x14ac:dyDescent="0.3">
      <c r="A94">
        <v>96</v>
      </c>
      <c r="B94">
        <v>171</v>
      </c>
      <c r="C94">
        <v>171</v>
      </c>
      <c r="D94" s="1">
        <f t="shared" si="4"/>
        <v>110.55662188099808</v>
      </c>
      <c r="E94" s="1">
        <f t="shared" si="5"/>
        <v>70.738916256157637</v>
      </c>
      <c r="F94" s="1">
        <f t="shared" si="6"/>
        <v>70.738916256157637</v>
      </c>
      <c r="G94" s="1">
        <f t="shared" si="7"/>
        <v>70.738916256157637</v>
      </c>
    </row>
    <row r="95" spans="1:7" x14ac:dyDescent="0.3">
      <c r="A95">
        <v>97</v>
      </c>
      <c r="B95">
        <v>171</v>
      </c>
      <c r="C95">
        <v>171</v>
      </c>
      <c r="D95" s="1">
        <f t="shared" si="4"/>
        <v>111.70825335892515</v>
      </c>
      <c r="E95" s="1">
        <f t="shared" si="5"/>
        <v>70.738916256157637</v>
      </c>
      <c r="F95" s="1">
        <f t="shared" si="6"/>
        <v>70.738916256157637</v>
      </c>
      <c r="G95" s="1">
        <f t="shared" si="7"/>
        <v>70.738916256157637</v>
      </c>
    </row>
    <row r="96" spans="1:7" x14ac:dyDescent="0.3">
      <c r="A96">
        <v>98</v>
      </c>
      <c r="B96">
        <v>171</v>
      </c>
      <c r="C96">
        <v>171</v>
      </c>
      <c r="D96" s="1">
        <f t="shared" si="4"/>
        <v>112.8598848368522</v>
      </c>
      <c r="E96" s="1">
        <f t="shared" si="5"/>
        <v>70.738916256157637</v>
      </c>
      <c r="F96" s="1">
        <f t="shared" si="6"/>
        <v>70.738916256157637</v>
      </c>
      <c r="G96" s="1">
        <f t="shared" si="7"/>
        <v>70.738916256157637</v>
      </c>
    </row>
    <row r="97" spans="1:8" x14ac:dyDescent="0.3">
      <c r="A97">
        <v>99</v>
      </c>
      <c r="B97">
        <v>171</v>
      </c>
      <c r="C97">
        <v>171</v>
      </c>
      <c r="D97" s="1">
        <f t="shared" si="4"/>
        <v>114.01151631477927</v>
      </c>
      <c r="E97" s="1">
        <f t="shared" si="5"/>
        <v>70.738916256157637</v>
      </c>
      <c r="F97" s="1">
        <f t="shared" si="6"/>
        <v>70.738916256157637</v>
      </c>
      <c r="G97" s="1">
        <f t="shared" si="7"/>
        <v>70.738916256157637</v>
      </c>
    </row>
    <row r="98" spans="1:8" x14ac:dyDescent="0.3">
      <c r="A98">
        <v>100</v>
      </c>
      <c r="B98">
        <v>171</v>
      </c>
      <c r="C98">
        <v>171</v>
      </c>
      <c r="D98" s="1">
        <f t="shared" si="4"/>
        <v>115.16314779270634</v>
      </c>
      <c r="E98" s="1">
        <f t="shared" si="5"/>
        <v>70.738916256157637</v>
      </c>
      <c r="F98" s="1">
        <f t="shared" si="6"/>
        <v>70.738916256157637</v>
      </c>
      <c r="G98" s="1">
        <f t="shared" si="7"/>
        <v>70.738916256157637</v>
      </c>
    </row>
    <row r="99" spans="1:8" x14ac:dyDescent="0.3">
      <c r="A99">
        <v>101</v>
      </c>
      <c r="B99">
        <v>171</v>
      </c>
      <c r="C99">
        <v>171</v>
      </c>
      <c r="D99" s="1">
        <f t="shared" si="4"/>
        <v>116.31477927063339</v>
      </c>
      <c r="E99" s="1">
        <f t="shared" si="5"/>
        <v>70.738916256157637</v>
      </c>
      <c r="F99" s="1">
        <f t="shared" si="6"/>
        <v>70.738916256157637</v>
      </c>
      <c r="G99" s="1">
        <f t="shared" si="7"/>
        <v>70.738916256157637</v>
      </c>
    </row>
    <row r="100" spans="1:8" x14ac:dyDescent="0.3">
      <c r="A100">
        <v>102</v>
      </c>
      <c r="B100">
        <v>171</v>
      </c>
      <c r="C100">
        <v>171</v>
      </c>
      <c r="D100" s="1">
        <f t="shared" si="4"/>
        <v>117.46641074856046</v>
      </c>
      <c r="E100" s="1">
        <f t="shared" si="5"/>
        <v>70.738916256157637</v>
      </c>
      <c r="F100" s="1">
        <f t="shared" si="6"/>
        <v>70.738916256157637</v>
      </c>
      <c r="G100" s="1">
        <f t="shared" si="7"/>
        <v>70.738916256157637</v>
      </c>
    </row>
    <row r="101" spans="1:8" x14ac:dyDescent="0.3">
      <c r="A101">
        <v>103</v>
      </c>
      <c r="B101">
        <v>171</v>
      </c>
      <c r="C101">
        <v>171</v>
      </c>
      <c r="D101" s="1">
        <f t="shared" si="4"/>
        <v>118.61804222648752</v>
      </c>
      <c r="E101" s="1">
        <f t="shared" si="5"/>
        <v>70.738916256157637</v>
      </c>
      <c r="F101" s="1">
        <f t="shared" si="6"/>
        <v>70.738916256157637</v>
      </c>
      <c r="G101" s="1">
        <f t="shared" si="7"/>
        <v>70.738916256157637</v>
      </c>
    </row>
    <row r="102" spans="1:8" x14ac:dyDescent="0.3">
      <c r="A102" s="4">
        <v>104</v>
      </c>
      <c r="B102" s="4">
        <v>193</v>
      </c>
      <c r="C102" s="4">
        <v>171</v>
      </c>
      <c r="D102" s="3">
        <f t="shared" si="4"/>
        <v>119.76967370441459</v>
      </c>
      <c r="E102" s="3">
        <f t="shared" si="5"/>
        <v>71.605911330049267</v>
      </c>
      <c r="F102" s="3">
        <f t="shared" si="6"/>
        <v>70.738916256157637</v>
      </c>
      <c r="G102" s="3">
        <f t="shared" si="7"/>
        <v>71.605911330049267</v>
      </c>
      <c r="H102" s="4"/>
    </row>
    <row r="103" spans="1:8" x14ac:dyDescent="0.3">
      <c r="A103" s="10">
        <v>105</v>
      </c>
      <c r="B103" s="10">
        <v>193</v>
      </c>
      <c r="C103" s="10">
        <v>193</v>
      </c>
      <c r="D103" s="1">
        <f t="shared" si="4"/>
        <v>120.92130518234165</v>
      </c>
      <c r="E103" s="1">
        <f t="shared" si="5"/>
        <v>71.605911330049267</v>
      </c>
      <c r="F103" s="1">
        <f t="shared" si="6"/>
        <v>71.605911330049267</v>
      </c>
      <c r="G103" s="1">
        <f t="shared" si="7"/>
        <v>71.605911330049267</v>
      </c>
    </row>
    <row r="104" spans="1:8" x14ac:dyDescent="0.3">
      <c r="A104">
        <v>106</v>
      </c>
      <c r="B104">
        <v>193</v>
      </c>
      <c r="C104">
        <v>193</v>
      </c>
      <c r="D104" s="1">
        <f t="shared" si="4"/>
        <v>122.07293666026871</v>
      </c>
      <c r="E104" s="1">
        <f t="shared" si="5"/>
        <v>71.605911330049267</v>
      </c>
      <c r="F104" s="1">
        <f t="shared" si="6"/>
        <v>71.605911330049267</v>
      </c>
      <c r="G104" s="1">
        <f t="shared" si="7"/>
        <v>71.605911330049267</v>
      </c>
    </row>
    <row r="105" spans="1:8" x14ac:dyDescent="0.3">
      <c r="A105">
        <v>107</v>
      </c>
      <c r="B105">
        <v>193</v>
      </c>
      <c r="C105">
        <v>193</v>
      </c>
      <c r="D105" s="1">
        <f t="shared" si="4"/>
        <v>123.22456813819578</v>
      </c>
      <c r="E105" s="1">
        <f t="shared" si="5"/>
        <v>71.605911330049267</v>
      </c>
      <c r="F105" s="1">
        <f t="shared" si="6"/>
        <v>71.605911330049267</v>
      </c>
      <c r="G105" s="1">
        <f t="shared" si="7"/>
        <v>71.605911330049267</v>
      </c>
    </row>
    <row r="106" spans="1:8" x14ac:dyDescent="0.3">
      <c r="A106">
        <v>108</v>
      </c>
      <c r="B106">
        <v>193</v>
      </c>
      <c r="C106">
        <v>193</v>
      </c>
      <c r="D106" s="1">
        <f t="shared" si="4"/>
        <v>124.37619961612285</v>
      </c>
      <c r="E106" s="1">
        <f t="shared" si="5"/>
        <v>71.605911330049267</v>
      </c>
      <c r="F106" s="1">
        <f t="shared" si="6"/>
        <v>71.605911330049267</v>
      </c>
      <c r="G106" s="1">
        <f t="shared" si="7"/>
        <v>71.605911330049267</v>
      </c>
    </row>
    <row r="107" spans="1:8" x14ac:dyDescent="0.3">
      <c r="A107">
        <v>109</v>
      </c>
      <c r="B107">
        <v>193</v>
      </c>
      <c r="C107">
        <v>193</v>
      </c>
      <c r="D107" s="1">
        <f t="shared" si="4"/>
        <v>125.5278310940499</v>
      </c>
      <c r="E107" s="1">
        <f t="shared" si="5"/>
        <v>71.605911330049267</v>
      </c>
      <c r="F107" s="1">
        <f t="shared" si="6"/>
        <v>71.605911330049267</v>
      </c>
      <c r="G107" s="1">
        <f t="shared" si="7"/>
        <v>71.605911330049267</v>
      </c>
    </row>
    <row r="108" spans="1:8" x14ac:dyDescent="0.3">
      <c r="A108">
        <v>110</v>
      </c>
      <c r="B108">
        <v>193</v>
      </c>
      <c r="C108">
        <v>193</v>
      </c>
      <c r="D108" s="1">
        <f t="shared" si="4"/>
        <v>126.67946257197697</v>
      </c>
      <c r="E108" s="1">
        <f t="shared" si="5"/>
        <v>71.605911330049267</v>
      </c>
      <c r="F108" s="1">
        <f t="shared" si="6"/>
        <v>71.605911330049267</v>
      </c>
      <c r="G108" s="1">
        <f t="shared" si="7"/>
        <v>71.605911330049267</v>
      </c>
    </row>
    <row r="109" spans="1:8" x14ac:dyDescent="0.3">
      <c r="A109">
        <v>111</v>
      </c>
      <c r="B109">
        <v>193</v>
      </c>
      <c r="C109">
        <v>193</v>
      </c>
      <c r="D109" s="1">
        <f t="shared" si="4"/>
        <v>127.83109404990402</v>
      </c>
      <c r="E109" s="1">
        <f t="shared" si="5"/>
        <v>71.605911330049267</v>
      </c>
      <c r="F109" s="1">
        <f t="shared" si="6"/>
        <v>71.605911330049267</v>
      </c>
      <c r="G109" s="1">
        <f t="shared" si="7"/>
        <v>71.605911330049267</v>
      </c>
    </row>
    <row r="110" spans="1:8" x14ac:dyDescent="0.3">
      <c r="A110">
        <v>112</v>
      </c>
      <c r="B110">
        <v>193</v>
      </c>
      <c r="C110">
        <v>193</v>
      </c>
      <c r="D110" s="1">
        <f t="shared" si="4"/>
        <v>128.98272552783109</v>
      </c>
      <c r="E110" s="1">
        <f t="shared" si="5"/>
        <v>71.605911330049267</v>
      </c>
      <c r="F110" s="1">
        <f t="shared" si="6"/>
        <v>71.605911330049267</v>
      </c>
      <c r="G110" s="1">
        <f t="shared" si="7"/>
        <v>71.605911330049267</v>
      </c>
    </row>
    <row r="111" spans="1:8" x14ac:dyDescent="0.3">
      <c r="A111">
        <v>113</v>
      </c>
      <c r="B111">
        <v>193</v>
      </c>
      <c r="C111">
        <v>193</v>
      </c>
      <c r="D111" s="1">
        <f t="shared" si="4"/>
        <v>130.13435700575815</v>
      </c>
      <c r="E111" s="1">
        <f t="shared" si="5"/>
        <v>71.605911330049267</v>
      </c>
      <c r="F111" s="1">
        <f t="shared" si="6"/>
        <v>71.605911330049267</v>
      </c>
      <c r="G111" s="1">
        <f t="shared" si="7"/>
        <v>71.605911330049267</v>
      </c>
    </row>
    <row r="112" spans="1:8" x14ac:dyDescent="0.3">
      <c r="A112">
        <v>114</v>
      </c>
      <c r="B112">
        <v>193</v>
      </c>
      <c r="C112">
        <v>193</v>
      </c>
      <c r="D112" s="1">
        <f t="shared" si="4"/>
        <v>131.28598848368523</v>
      </c>
      <c r="E112" s="1">
        <f t="shared" si="5"/>
        <v>71.605911330049267</v>
      </c>
      <c r="F112" s="1">
        <f t="shared" si="6"/>
        <v>71.605911330049267</v>
      </c>
      <c r="G112" s="1">
        <f t="shared" si="7"/>
        <v>71.605911330049267</v>
      </c>
    </row>
    <row r="113" spans="1:7" x14ac:dyDescent="0.3">
      <c r="A113">
        <v>115</v>
      </c>
      <c r="B113">
        <v>193</v>
      </c>
      <c r="C113">
        <v>193</v>
      </c>
      <c r="D113" s="1">
        <f t="shared" si="4"/>
        <v>132.43761996161228</v>
      </c>
      <c r="E113" s="1">
        <f t="shared" si="5"/>
        <v>71.605911330049267</v>
      </c>
      <c r="F113" s="1">
        <f t="shared" si="6"/>
        <v>71.605911330049267</v>
      </c>
      <c r="G113" s="1">
        <f t="shared" si="7"/>
        <v>71.605911330049267</v>
      </c>
    </row>
    <row r="114" spans="1:7" x14ac:dyDescent="0.3">
      <c r="A114">
        <v>116</v>
      </c>
      <c r="B114">
        <v>193</v>
      </c>
      <c r="C114">
        <v>193</v>
      </c>
      <c r="D114" s="1">
        <f t="shared" si="4"/>
        <v>133.58925143953934</v>
      </c>
      <c r="E114" s="1">
        <f t="shared" si="5"/>
        <v>71.605911330049267</v>
      </c>
      <c r="F114" s="1">
        <f t="shared" si="6"/>
        <v>71.605911330049267</v>
      </c>
      <c r="G114" s="1">
        <f t="shared" si="7"/>
        <v>71.605911330049267</v>
      </c>
    </row>
    <row r="115" spans="1:7" x14ac:dyDescent="0.3">
      <c r="A115">
        <v>117</v>
      </c>
      <c r="B115">
        <v>193</v>
      </c>
      <c r="C115">
        <v>193</v>
      </c>
      <c r="D115" s="1">
        <f t="shared" si="4"/>
        <v>134.74088291746642</v>
      </c>
      <c r="E115" s="1">
        <f t="shared" si="5"/>
        <v>71.605911330049267</v>
      </c>
      <c r="F115" s="1">
        <f t="shared" si="6"/>
        <v>71.605911330049267</v>
      </c>
      <c r="G115" s="1">
        <f t="shared" si="7"/>
        <v>71.605911330049267</v>
      </c>
    </row>
    <row r="116" spans="1:7" x14ac:dyDescent="0.3">
      <c r="A116">
        <v>118</v>
      </c>
      <c r="B116">
        <v>193</v>
      </c>
      <c r="C116">
        <v>193</v>
      </c>
      <c r="D116" s="1">
        <f t="shared" si="4"/>
        <v>135.89251439539348</v>
      </c>
      <c r="E116" s="1">
        <f t="shared" si="5"/>
        <v>71.605911330049267</v>
      </c>
      <c r="F116" s="1">
        <f t="shared" si="6"/>
        <v>71.605911330049267</v>
      </c>
      <c r="G116" s="1">
        <f t="shared" si="7"/>
        <v>71.605911330049267</v>
      </c>
    </row>
    <row r="117" spans="1:7" x14ac:dyDescent="0.3">
      <c r="A117">
        <v>119</v>
      </c>
      <c r="B117">
        <v>193</v>
      </c>
      <c r="C117">
        <v>193</v>
      </c>
      <c r="D117" s="1">
        <f t="shared" si="4"/>
        <v>137.04414587332053</v>
      </c>
      <c r="E117" s="1">
        <f t="shared" si="5"/>
        <v>71.605911330049267</v>
      </c>
      <c r="F117" s="1">
        <f t="shared" si="6"/>
        <v>71.605911330049267</v>
      </c>
      <c r="G117" s="1">
        <f t="shared" si="7"/>
        <v>71.605911330049267</v>
      </c>
    </row>
    <row r="118" spans="1:7" x14ac:dyDescent="0.3">
      <c r="A118">
        <v>120</v>
      </c>
      <c r="B118">
        <v>193</v>
      </c>
      <c r="C118">
        <v>193</v>
      </c>
      <c r="D118" s="1">
        <f t="shared" si="4"/>
        <v>138.19577735124761</v>
      </c>
      <c r="E118" s="1">
        <f t="shared" si="5"/>
        <v>71.605911330049267</v>
      </c>
      <c r="F118" s="1">
        <f t="shared" si="6"/>
        <v>71.605911330049267</v>
      </c>
      <c r="G118" s="1">
        <f t="shared" si="7"/>
        <v>71.605911330049267</v>
      </c>
    </row>
    <row r="119" spans="1:7" x14ac:dyDescent="0.3">
      <c r="A119">
        <v>121</v>
      </c>
      <c r="B119">
        <v>193</v>
      </c>
      <c r="C119">
        <v>193</v>
      </c>
      <c r="D119" s="1">
        <f t="shared" si="4"/>
        <v>139.34740882917467</v>
      </c>
      <c r="E119" s="1">
        <f t="shared" si="5"/>
        <v>71.605911330049267</v>
      </c>
      <c r="F119" s="1">
        <f t="shared" si="6"/>
        <v>71.605911330049267</v>
      </c>
      <c r="G119" s="1">
        <f t="shared" si="7"/>
        <v>71.605911330049267</v>
      </c>
    </row>
    <row r="120" spans="1:7" x14ac:dyDescent="0.3">
      <c r="A120">
        <v>122</v>
      </c>
      <c r="B120">
        <v>193</v>
      </c>
      <c r="C120">
        <v>193</v>
      </c>
      <c r="D120" s="1">
        <f t="shared" si="4"/>
        <v>140.49904030710172</v>
      </c>
      <c r="E120" s="1">
        <f t="shared" si="5"/>
        <v>71.605911330049267</v>
      </c>
      <c r="F120" s="1">
        <f t="shared" si="6"/>
        <v>71.605911330049267</v>
      </c>
      <c r="G120" s="1">
        <f t="shared" si="7"/>
        <v>71.605911330049267</v>
      </c>
    </row>
    <row r="121" spans="1:7" x14ac:dyDescent="0.3">
      <c r="A121">
        <v>123</v>
      </c>
      <c r="B121">
        <v>193</v>
      </c>
      <c r="C121">
        <v>193</v>
      </c>
      <c r="D121" s="1">
        <f t="shared" si="4"/>
        <v>141.65067178502878</v>
      </c>
      <c r="E121" s="1">
        <f t="shared" si="5"/>
        <v>71.605911330049267</v>
      </c>
      <c r="F121" s="1">
        <f t="shared" si="6"/>
        <v>71.605911330049267</v>
      </c>
      <c r="G121" s="1">
        <f t="shared" si="7"/>
        <v>71.605911330049267</v>
      </c>
    </row>
    <row r="122" spans="1:7" x14ac:dyDescent="0.3">
      <c r="A122">
        <v>124</v>
      </c>
      <c r="B122">
        <v>193</v>
      </c>
      <c r="C122">
        <v>193</v>
      </c>
      <c r="D122" s="1">
        <f t="shared" si="4"/>
        <v>142.80230326295586</v>
      </c>
      <c r="E122" s="1">
        <f t="shared" si="5"/>
        <v>71.605911330049267</v>
      </c>
      <c r="F122" s="1">
        <f t="shared" si="6"/>
        <v>71.605911330049267</v>
      </c>
      <c r="G122" s="1">
        <f t="shared" si="7"/>
        <v>71.605911330049267</v>
      </c>
    </row>
    <row r="123" spans="1:7" x14ac:dyDescent="0.3">
      <c r="A123">
        <v>125</v>
      </c>
      <c r="B123">
        <v>193</v>
      </c>
      <c r="C123">
        <v>193</v>
      </c>
      <c r="D123" s="1">
        <f t="shared" si="4"/>
        <v>143.95393474088291</v>
      </c>
      <c r="E123" s="1">
        <f t="shared" si="5"/>
        <v>71.605911330049267</v>
      </c>
      <c r="F123" s="1">
        <f t="shared" si="6"/>
        <v>71.605911330049267</v>
      </c>
      <c r="G123" s="1">
        <f t="shared" si="7"/>
        <v>71.605911330049267</v>
      </c>
    </row>
    <row r="124" spans="1:7" x14ac:dyDescent="0.3">
      <c r="A124">
        <v>126</v>
      </c>
      <c r="B124">
        <v>193</v>
      </c>
      <c r="C124">
        <v>193</v>
      </c>
      <c r="D124" s="1">
        <f t="shared" si="4"/>
        <v>145.10556621880997</v>
      </c>
      <c r="E124" s="1">
        <f t="shared" si="5"/>
        <v>71.605911330049267</v>
      </c>
      <c r="F124" s="1">
        <f t="shared" si="6"/>
        <v>71.605911330049267</v>
      </c>
      <c r="G124" s="1">
        <f t="shared" si="7"/>
        <v>71.605911330049267</v>
      </c>
    </row>
    <row r="125" spans="1:7" x14ac:dyDescent="0.3">
      <c r="A125">
        <v>127</v>
      </c>
      <c r="B125">
        <v>193</v>
      </c>
      <c r="C125">
        <v>193</v>
      </c>
      <c r="D125" s="1">
        <f t="shared" si="4"/>
        <v>146.25719769673705</v>
      </c>
      <c r="E125" s="1">
        <f t="shared" si="5"/>
        <v>71.605911330049267</v>
      </c>
      <c r="F125" s="1">
        <f t="shared" si="6"/>
        <v>71.605911330049267</v>
      </c>
      <c r="G125" s="1">
        <f t="shared" si="7"/>
        <v>71.605911330049267</v>
      </c>
    </row>
    <row r="126" spans="1:7" x14ac:dyDescent="0.3">
      <c r="A126">
        <v>128</v>
      </c>
      <c r="B126">
        <v>193</v>
      </c>
      <c r="C126">
        <v>193</v>
      </c>
      <c r="D126" s="1">
        <f t="shared" si="4"/>
        <v>147.40882917466411</v>
      </c>
      <c r="E126" s="1">
        <f t="shared" si="5"/>
        <v>71.605911330049267</v>
      </c>
      <c r="F126" s="1">
        <f t="shared" si="6"/>
        <v>71.605911330049267</v>
      </c>
      <c r="G126" s="1">
        <f t="shared" si="7"/>
        <v>71.605911330049267</v>
      </c>
    </row>
    <row r="127" spans="1:7" x14ac:dyDescent="0.3">
      <c r="A127">
        <v>129</v>
      </c>
      <c r="B127">
        <v>193</v>
      </c>
      <c r="C127">
        <v>171</v>
      </c>
      <c r="D127" s="1">
        <f t="shared" si="4"/>
        <v>148.56046065259116</v>
      </c>
      <c r="E127" s="1">
        <f t="shared" si="5"/>
        <v>71.605911330049267</v>
      </c>
      <c r="F127" s="1">
        <f t="shared" si="6"/>
        <v>70.738916256157637</v>
      </c>
      <c r="G127" s="1">
        <f t="shared" si="7"/>
        <v>71.605911330049267</v>
      </c>
    </row>
    <row r="128" spans="1:7" x14ac:dyDescent="0.3">
      <c r="A128">
        <v>130</v>
      </c>
      <c r="B128">
        <v>171</v>
      </c>
      <c r="C128">
        <v>171</v>
      </c>
      <c r="D128" s="1">
        <f t="shared" si="4"/>
        <v>149.71209213051824</v>
      </c>
      <c r="E128" s="1">
        <f t="shared" si="5"/>
        <v>70.738916256157637</v>
      </c>
      <c r="F128" s="1">
        <f t="shared" si="6"/>
        <v>70.738916256157637</v>
      </c>
      <c r="G128" s="1">
        <f t="shared" si="7"/>
        <v>70.738916256157637</v>
      </c>
    </row>
    <row r="129" spans="1:7" x14ac:dyDescent="0.3">
      <c r="A129">
        <v>131</v>
      </c>
      <c r="B129">
        <v>171</v>
      </c>
      <c r="C129">
        <v>171</v>
      </c>
      <c r="D129" s="1">
        <f t="shared" si="4"/>
        <v>150.8637236084453</v>
      </c>
      <c r="E129" s="1">
        <f t="shared" si="5"/>
        <v>70.738916256157637</v>
      </c>
      <c r="F129" s="1">
        <f t="shared" si="6"/>
        <v>70.738916256157637</v>
      </c>
      <c r="G129" s="1">
        <f t="shared" si="7"/>
        <v>70.738916256157637</v>
      </c>
    </row>
    <row r="130" spans="1:7" x14ac:dyDescent="0.3">
      <c r="A130">
        <v>132</v>
      </c>
      <c r="B130">
        <v>171</v>
      </c>
      <c r="C130">
        <v>171</v>
      </c>
      <c r="D130" s="1">
        <f t="shared" si="4"/>
        <v>152.01535508637235</v>
      </c>
      <c r="E130" s="1">
        <f t="shared" si="5"/>
        <v>70.738916256157637</v>
      </c>
      <c r="F130" s="1">
        <f t="shared" si="6"/>
        <v>70.738916256157637</v>
      </c>
      <c r="G130" s="1">
        <f t="shared" si="7"/>
        <v>70.738916256157637</v>
      </c>
    </row>
    <row r="131" spans="1:7" x14ac:dyDescent="0.3">
      <c r="A131">
        <v>133</v>
      </c>
      <c r="B131">
        <v>171</v>
      </c>
      <c r="C131">
        <v>171</v>
      </c>
      <c r="D131" s="1">
        <f t="shared" ref="D131:D194" si="8">A131*600/521</f>
        <v>153.16698656429944</v>
      </c>
      <c r="E131" s="1">
        <f t="shared" ref="E131:E194" si="9">B131*(80-64)/406+64</f>
        <v>70.738916256157637</v>
      </c>
      <c r="F131" s="1">
        <f t="shared" ref="F131:F194" si="10">C131*(80-64)/406+64</f>
        <v>70.738916256157637</v>
      </c>
      <c r="G131" s="1">
        <f t="shared" ref="G131:G194" si="11">E131</f>
        <v>70.738916256157637</v>
      </c>
    </row>
    <row r="132" spans="1:7" x14ac:dyDescent="0.3">
      <c r="A132">
        <v>134</v>
      </c>
      <c r="B132">
        <v>193</v>
      </c>
      <c r="C132">
        <v>171</v>
      </c>
      <c r="D132" s="1">
        <f t="shared" si="8"/>
        <v>154.31861804222649</v>
      </c>
      <c r="E132" s="1">
        <f t="shared" si="9"/>
        <v>71.605911330049267</v>
      </c>
      <c r="F132" s="1">
        <f t="shared" si="10"/>
        <v>70.738916256157637</v>
      </c>
      <c r="G132" s="1">
        <f t="shared" si="11"/>
        <v>71.605911330049267</v>
      </c>
    </row>
    <row r="133" spans="1:7" x14ac:dyDescent="0.3">
      <c r="A133">
        <v>135</v>
      </c>
      <c r="B133">
        <v>193</v>
      </c>
      <c r="C133">
        <v>193</v>
      </c>
      <c r="D133" s="1">
        <f t="shared" si="8"/>
        <v>155.47024952015354</v>
      </c>
      <c r="E133" s="1">
        <f t="shared" si="9"/>
        <v>71.605911330049267</v>
      </c>
      <c r="F133" s="1">
        <f t="shared" si="10"/>
        <v>71.605911330049267</v>
      </c>
      <c r="G133" s="1">
        <f t="shared" si="11"/>
        <v>71.605911330049267</v>
      </c>
    </row>
    <row r="134" spans="1:7" x14ac:dyDescent="0.3">
      <c r="A134">
        <v>136</v>
      </c>
      <c r="B134">
        <v>193</v>
      </c>
      <c r="C134">
        <v>193</v>
      </c>
      <c r="D134" s="1">
        <f t="shared" si="8"/>
        <v>156.62188099808063</v>
      </c>
      <c r="E134" s="1">
        <f t="shared" si="9"/>
        <v>71.605911330049267</v>
      </c>
      <c r="F134" s="1">
        <f t="shared" si="10"/>
        <v>71.605911330049267</v>
      </c>
      <c r="G134" s="1">
        <f t="shared" si="11"/>
        <v>71.605911330049267</v>
      </c>
    </row>
    <row r="135" spans="1:7" x14ac:dyDescent="0.3">
      <c r="A135">
        <v>137</v>
      </c>
      <c r="B135">
        <v>193</v>
      </c>
      <c r="C135">
        <v>193</v>
      </c>
      <c r="D135" s="1">
        <f t="shared" si="8"/>
        <v>157.77351247600768</v>
      </c>
      <c r="E135" s="1">
        <f t="shared" si="9"/>
        <v>71.605911330049267</v>
      </c>
      <c r="F135" s="1">
        <f t="shared" si="10"/>
        <v>71.605911330049267</v>
      </c>
      <c r="G135" s="1">
        <f t="shared" si="11"/>
        <v>71.605911330049267</v>
      </c>
    </row>
    <row r="136" spans="1:7" x14ac:dyDescent="0.3">
      <c r="A136">
        <v>138</v>
      </c>
      <c r="B136">
        <v>193</v>
      </c>
      <c r="C136">
        <v>193</v>
      </c>
      <c r="D136" s="1">
        <f t="shared" si="8"/>
        <v>158.92514395393474</v>
      </c>
      <c r="E136" s="1">
        <f t="shared" si="9"/>
        <v>71.605911330049267</v>
      </c>
      <c r="F136" s="1">
        <f t="shared" si="10"/>
        <v>71.605911330049267</v>
      </c>
      <c r="G136" s="1">
        <f t="shared" si="11"/>
        <v>71.605911330049267</v>
      </c>
    </row>
    <row r="137" spans="1:7" x14ac:dyDescent="0.3">
      <c r="A137">
        <v>139</v>
      </c>
      <c r="B137">
        <v>193</v>
      </c>
      <c r="C137">
        <v>193</v>
      </c>
      <c r="D137" s="1">
        <f t="shared" si="8"/>
        <v>160.07677543186179</v>
      </c>
      <c r="E137" s="1">
        <f t="shared" si="9"/>
        <v>71.605911330049267</v>
      </c>
      <c r="F137" s="1">
        <f t="shared" si="10"/>
        <v>71.605911330049267</v>
      </c>
      <c r="G137" s="1">
        <f t="shared" si="11"/>
        <v>71.605911330049267</v>
      </c>
    </row>
    <row r="138" spans="1:7" x14ac:dyDescent="0.3">
      <c r="A138">
        <v>140</v>
      </c>
      <c r="B138">
        <v>193</v>
      </c>
      <c r="C138">
        <v>193</v>
      </c>
      <c r="D138" s="1">
        <f t="shared" si="8"/>
        <v>161.22840690978887</v>
      </c>
      <c r="E138" s="1">
        <f t="shared" si="9"/>
        <v>71.605911330049267</v>
      </c>
      <c r="F138" s="1">
        <f t="shared" si="10"/>
        <v>71.605911330049267</v>
      </c>
      <c r="G138" s="1">
        <f t="shared" si="11"/>
        <v>71.605911330049267</v>
      </c>
    </row>
    <row r="139" spans="1:7" x14ac:dyDescent="0.3">
      <c r="A139">
        <v>141</v>
      </c>
      <c r="B139">
        <v>193</v>
      </c>
      <c r="C139">
        <v>193</v>
      </c>
      <c r="D139" s="1">
        <f t="shared" si="8"/>
        <v>162.38003838771593</v>
      </c>
      <c r="E139" s="1">
        <f t="shared" si="9"/>
        <v>71.605911330049267</v>
      </c>
      <c r="F139" s="1">
        <f t="shared" si="10"/>
        <v>71.605911330049267</v>
      </c>
      <c r="G139" s="1">
        <f t="shared" si="11"/>
        <v>71.605911330049267</v>
      </c>
    </row>
    <row r="140" spans="1:7" x14ac:dyDescent="0.3">
      <c r="A140">
        <v>142</v>
      </c>
      <c r="B140">
        <v>216</v>
      </c>
      <c r="C140">
        <v>193</v>
      </c>
      <c r="D140" s="1">
        <f t="shared" si="8"/>
        <v>163.53166986564298</v>
      </c>
      <c r="E140" s="1">
        <f t="shared" si="9"/>
        <v>72.512315270935957</v>
      </c>
      <c r="F140" s="1">
        <f t="shared" si="10"/>
        <v>71.605911330049267</v>
      </c>
      <c r="G140" s="1">
        <f t="shared" si="11"/>
        <v>72.512315270935957</v>
      </c>
    </row>
    <row r="141" spans="1:7" x14ac:dyDescent="0.3">
      <c r="A141">
        <v>143</v>
      </c>
      <c r="B141">
        <v>216</v>
      </c>
      <c r="C141">
        <v>216</v>
      </c>
      <c r="D141" s="1">
        <f t="shared" si="8"/>
        <v>164.68330134357007</v>
      </c>
      <c r="E141" s="1">
        <f t="shared" si="9"/>
        <v>72.512315270935957</v>
      </c>
      <c r="F141" s="1">
        <f t="shared" si="10"/>
        <v>72.512315270935957</v>
      </c>
      <c r="G141" s="1">
        <f t="shared" si="11"/>
        <v>72.512315270935957</v>
      </c>
    </row>
    <row r="142" spans="1:7" x14ac:dyDescent="0.3">
      <c r="A142">
        <v>144</v>
      </c>
      <c r="B142">
        <v>216</v>
      </c>
      <c r="C142">
        <v>216</v>
      </c>
      <c r="D142" s="1">
        <f t="shared" si="8"/>
        <v>165.83493282149712</v>
      </c>
      <c r="E142" s="1">
        <f t="shared" si="9"/>
        <v>72.512315270935957</v>
      </c>
      <c r="F142" s="1">
        <f t="shared" si="10"/>
        <v>72.512315270935957</v>
      </c>
      <c r="G142" s="1">
        <f t="shared" si="11"/>
        <v>72.512315270935957</v>
      </c>
    </row>
    <row r="143" spans="1:7" x14ac:dyDescent="0.3">
      <c r="A143">
        <v>145</v>
      </c>
      <c r="B143">
        <v>216</v>
      </c>
      <c r="C143">
        <v>216</v>
      </c>
      <c r="D143" s="1">
        <f t="shared" si="8"/>
        <v>166.98656429942417</v>
      </c>
      <c r="E143" s="1">
        <f t="shared" si="9"/>
        <v>72.512315270935957</v>
      </c>
      <c r="F143" s="1">
        <f t="shared" si="10"/>
        <v>72.512315270935957</v>
      </c>
      <c r="G143" s="1">
        <f t="shared" si="11"/>
        <v>72.512315270935957</v>
      </c>
    </row>
    <row r="144" spans="1:7" x14ac:dyDescent="0.3">
      <c r="A144">
        <v>146</v>
      </c>
      <c r="B144">
        <v>216</v>
      </c>
      <c r="C144">
        <v>216</v>
      </c>
      <c r="D144" s="1">
        <f t="shared" si="8"/>
        <v>168.13819577735126</v>
      </c>
      <c r="E144" s="1">
        <f t="shared" si="9"/>
        <v>72.512315270935957</v>
      </c>
      <c r="F144" s="1">
        <f t="shared" si="10"/>
        <v>72.512315270935957</v>
      </c>
      <c r="G144" s="1">
        <f t="shared" si="11"/>
        <v>72.512315270935957</v>
      </c>
    </row>
    <row r="145" spans="1:7" x14ac:dyDescent="0.3">
      <c r="A145">
        <v>147</v>
      </c>
      <c r="B145">
        <v>216</v>
      </c>
      <c r="C145">
        <v>216</v>
      </c>
      <c r="D145" s="1">
        <f t="shared" si="8"/>
        <v>169.28982725527831</v>
      </c>
      <c r="E145" s="1">
        <f t="shared" si="9"/>
        <v>72.512315270935957</v>
      </c>
      <c r="F145" s="1">
        <f t="shared" si="10"/>
        <v>72.512315270935957</v>
      </c>
      <c r="G145" s="1">
        <f t="shared" si="11"/>
        <v>72.512315270935957</v>
      </c>
    </row>
    <row r="146" spans="1:7" x14ac:dyDescent="0.3">
      <c r="A146">
        <v>148</v>
      </c>
      <c r="B146">
        <v>239</v>
      </c>
      <c r="C146">
        <v>193</v>
      </c>
      <c r="D146" s="1">
        <f t="shared" si="8"/>
        <v>170.44145873320537</v>
      </c>
      <c r="E146" s="1">
        <f t="shared" si="9"/>
        <v>73.418719211822662</v>
      </c>
      <c r="F146" s="1">
        <f t="shared" si="10"/>
        <v>71.605911330049267</v>
      </c>
      <c r="G146" s="1">
        <f t="shared" si="11"/>
        <v>73.418719211822662</v>
      </c>
    </row>
    <row r="147" spans="1:7" x14ac:dyDescent="0.3">
      <c r="A147">
        <v>149</v>
      </c>
      <c r="B147">
        <v>193</v>
      </c>
      <c r="C147">
        <v>193</v>
      </c>
      <c r="D147" s="1">
        <f t="shared" si="8"/>
        <v>171.59309021113245</v>
      </c>
      <c r="E147" s="1">
        <f t="shared" si="9"/>
        <v>71.605911330049267</v>
      </c>
      <c r="F147" s="1">
        <f t="shared" si="10"/>
        <v>71.605911330049267</v>
      </c>
      <c r="G147" s="1">
        <f t="shared" si="11"/>
        <v>71.605911330049267</v>
      </c>
    </row>
    <row r="148" spans="1:7" x14ac:dyDescent="0.3">
      <c r="A148">
        <v>150</v>
      </c>
      <c r="B148">
        <v>193</v>
      </c>
      <c r="C148">
        <v>193</v>
      </c>
      <c r="D148" s="1">
        <f t="shared" si="8"/>
        <v>172.7447216890595</v>
      </c>
      <c r="E148" s="1">
        <f t="shared" si="9"/>
        <v>71.605911330049267</v>
      </c>
      <c r="F148" s="1">
        <f t="shared" si="10"/>
        <v>71.605911330049267</v>
      </c>
      <c r="G148" s="1">
        <f t="shared" si="11"/>
        <v>71.605911330049267</v>
      </c>
    </row>
    <row r="149" spans="1:7" x14ac:dyDescent="0.3">
      <c r="A149">
        <v>151</v>
      </c>
      <c r="B149">
        <v>193</v>
      </c>
      <c r="C149">
        <v>193</v>
      </c>
      <c r="D149" s="1">
        <f t="shared" si="8"/>
        <v>173.89635316698656</v>
      </c>
      <c r="E149" s="1">
        <f t="shared" si="9"/>
        <v>71.605911330049267</v>
      </c>
      <c r="F149" s="1">
        <f t="shared" si="10"/>
        <v>71.605911330049267</v>
      </c>
      <c r="G149" s="1">
        <f t="shared" si="11"/>
        <v>71.605911330049267</v>
      </c>
    </row>
    <row r="150" spans="1:7" x14ac:dyDescent="0.3">
      <c r="A150">
        <v>152</v>
      </c>
      <c r="B150">
        <v>193</v>
      </c>
      <c r="C150">
        <v>193</v>
      </c>
      <c r="D150" s="1">
        <f t="shared" si="8"/>
        <v>175.04798464491364</v>
      </c>
      <c r="E150" s="1">
        <f t="shared" si="9"/>
        <v>71.605911330049267</v>
      </c>
      <c r="F150" s="1">
        <f t="shared" si="10"/>
        <v>71.605911330049267</v>
      </c>
      <c r="G150" s="1">
        <f t="shared" si="11"/>
        <v>71.605911330049267</v>
      </c>
    </row>
    <row r="151" spans="1:7" x14ac:dyDescent="0.3">
      <c r="A151">
        <v>153</v>
      </c>
      <c r="B151">
        <v>193</v>
      </c>
      <c r="C151">
        <v>193</v>
      </c>
      <c r="D151" s="1">
        <f t="shared" si="8"/>
        <v>176.19961612284069</v>
      </c>
      <c r="E151" s="1">
        <f t="shared" si="9"/>
        <v>71.605911330049267</v>
      </c>
      <c r="F151" s="1">
        <f t="shared" si="10"/>
        <v>71.605911330049267</v>
      </c>
      <c r="G151" s="1">
        <f t="shared" si="11"/>
        <v>71.605911330049267</v>
      </c>
    </row>
    <row r="152" spans="1:7" x14ac:dyDescent="0.3">
      <c r="A152">
        <v>154</v>
      </c>
      <c r="B152">
        <v>193</v>
      </c>
      <c r="C152">
        <v>193</v>
      </c>
      <c r="D152" s="1">
        <f t="shared" si="8"/>
        <v>177.35124760076775</v>
      </c>
      <c r="E152" s="1">
        <f t="shared" si="9"/>
        <v>71.605911330049267</v>
      </c>
      <c r="F152" s="1">
        <f t="shared" si="10"/>
        <v>71.605911330049267</v>
      </c>
      <c r="G152" s="1">
        <f t="shared" si="11"/>
        <v>71.605911330049267</v>
      </c>
    </row>
    <row r="153" spans="1:7" x14ac:dyDescent="0.3">
      <c r="A153">
        <v>155</v>
      </c>
      <c r="B153">
        <v>216</v>
      </c>
      <c r="C153">
        <v>193</v>
      </c>
      <c r="D153" s="1">
        <f t="shared" si="8"/>
        <v>178.5028790786948</v>
      </c>
      <c r="E153" s="1">
        <f t="shared" si="9"/>
        <v>72.512315270935957</v>
      </c>
      <c r="F153" s="1">
        <f t="shared" si="10"/>
        <v>71.605911330049267</v>
      </c>
      <c r="G153" s="1">
        <f t="shared" si="11"/>
        <v>72.512315270935957</v>
      </c>
    </row>
    <row r="154" spans="1:7" x14ac:dyDescent="0.3">
      <c r="A154">
        <v>156</v>
      </c>
      <c r="B154">
        <v>216</v>
      </c>
      <c r="C154">
        <v>216</v>
      </c>
      <c r="D154" s="1">
        <f t="shared" si="8"/>
        <v>179.65451055662189</v>
      </c>
      <c r="E154" s="1">
        <f t="shared" si="9"/>
        <v>72.512315270935957</v>
      </c>
      <c r="F154" s="1">
        <f t="shared" si="10"/>
        <v>72.512315270935957</v>
      </c>
      <c r="G154" s="1">
        <f t="shared" si="11"/>
        <v>72.512315270935957</v>
      </c>
    </row>
    <row r="155" spans="1:7" x14ac:dyDescent="0.3">
      <c r="A155">
        <v>157</v>
      </c>
      <c r="B155">
        <v>216</v>
      </c>
      <c r="C155">
        <v>216</v>
      </c>
      <c r="D155" s="1">
        <f t="shared" si="8"/>
        <v>180.80614203454894</v>
      </c>
      <c r="E155" s="1">
        <f t="shared" si="9"/>
        <v>72.512315270935957</v>
      </c>
      <c r="F155" s="1">
        <f t="shared" si="10"/>
        <v>72.512315270935957</v>
      </c>
      <c r="G155" s="1">
        <f t="shared" si="11"/>
        <v>72.512315270935957</v>
      </c>
    </row>
    <row r="156" spans="1:7" x14ac:dyDescent="0.3">
      <c r="A156">
        <v>158</v>
      </c>
      <c r="B156">
        <v>216</v>
      </c>
      <c r="C156">
        <v>216</v>
      </c>
      <c r="D156" s="1">
        <f t="shared" si="8"/>
        <v>181.957773512476</v>
      </c>
      <c r="E156" s="1">
        <f t="shared" si="9"/>
        <v>72.512315270935957</v>
      </c>
      <c r="F156" s="1">
        <f t="shared" si="10"/>
        <v>72.512315270935957</v>
      </c>
      <c r="G156" s="1">
        <f t="shared" si="11"/>
        <v>72.512315270935957</v>
      </c>
    </row>
    <row r="157" spans="1:7" x14ac:dyDescent="0.3">
      <c r="A157">
        <v>159</v>
      </c>
      <c r="B157">
        <v>216</v>
      </c>
      <c r="C157">
        <v>216</v>
      </c>
      <c r="D157" s="1">
        <f t="shared" si="8"/>
        <v>183.10940499040308</v>
      </c>
      <c r="E157" s="1">
        <f t="shared" si="9"/>
        <v>72.512315270935957</v>
      </c>
      <c r="F157" s="1">
        <f t="shared" si="10"/>
        <v>72.512315270935957</v>
      </c>
      <c r="G157" s="1">
        <f t="shared" si="11"/>
        <v>72.512315270935957</v>
      </c>
    </row>
    <row r="158" spans="1:7" x14ac:dyDescent="0.3">
      <c r="A158">
        <v>160</v>
      </c>
      <c r="B158">
        <v>216</v>
      </c>
      <c r="C158">
        <v>216</v>
      </c>
      <c r="D158" s="1">
        <f t="shared" si="8"/>
        <v>184.26103646833013</v>
      </c>
      <c r="E158" s="1">
        <f t="shared" si="9"/>
        <v>72.512315270935957</v>
      </c>
      <c r="F158" s="1">
        <f t="shared" si="10"/>
        <v>72.512315270935957</v>
      </c>
      <c r="G158" s="1">
        <f t="shared" si="11"/>
        <v>72.512315270935957</v>
      </c>
    </row>
    <row r="159" spans="1:7" x14ac:dyDescent="0.3">
      <c r="A159">
        <v>161</v>
      </c>
      <c r="B159">
        <v>216</v>
      </c>
      <c r="C159">
        <v>216</v>
      </c>
      <c r="D159" s="1">
        <f t="shared" si="8"/>
        <v>185.41266794625719</v>
      </c>
      <c r="E159" s="1">
        <f t="shared" si="9"/>
        <v>72.512315270935957</v>
      </c>
      <c r="F159" s="1">
        <f t="shared" si="10"/>
        <v>72.512315270935957</v>
      </c>
      <c r="G159" s="1">
        <f t="shared" si="11"/>
        <v>72.512315270935957</v>
      </c>
    </row>
    <row r="160" spans="1:7" x14ac:dyDescent="0.3">
      <c r="A160">
        <v>162</v>
      </c>
      <c r="B160">
        <v>216</v>
      </c>
      <c r="C160">
        <v>216</v>
      </c>
      <c r="D160" s="1">
        <f t="shared" si="8"/>
        <v>186.56429942418427</v>
      </c>
      <c r="E160" s="1">
        <f t="shared" si="9"/>
        <v>72.512315270935957</v>
      </c>
      <c r="F160" s="1">
        <f t="shared" si="10"/>
        <v>72.512315270935957</v>
      </c>
      <c r="G160" s="1">
        <f t="shared" si="11"/>
        <v>72.512315270935957</v>
      </c>
    </row>
    <row r="161" spans="1:7" x14ac:dyDescent="0.3">
      <c r="A161">
        <v>163</v>
      </c>
      <c r="B161">
        <v>216</v>
      </c>
      <c r="C161">
        <v>216</v>
      </c>
      <c r="D161" s="1">
        <f t="shared" si="8"/>
        <v>187.71593090211132</v>
      </c>
      <c r="E161" s="1">
        <f t="shared" si="9"/>
        <v>72.512315270935957</v>
      </c>
      <c r="F161" s="1">
        <f t="shared" si="10"/>
        <v>72.512315270935957</v>
      </c>
      <c r="G161" s="1">
        <f t="shared" si="11"/>
        <v>72.512315270935957</v>
      </c>
    </row>
    <row r="162" spans="1:7" x14ac:dyDescent="0.3">
      <c r="A162">
        <v>164</v>
      </c>
      <c r="B162">
        <v>216</v>
      </c>
      <c r="C162">
        <v>216</v>
      </c>
      <c r="D162" s="1">
        <f t="shared" si="8"/>
        <v>188.86756238003838</v>
      </c>
      <c r="E162" s="1">
        <f t="shared" si="9"/>
        <v>72.512315270935957</v>
      </c>
      <c r="F162" s="1">
        <f t="shared" si="10"/>
        <v>72.512315270935957</v>
      </c>
      <c r="G162" s="1">
        <f t="shared" si="11"/>
        <v>72.512315270935957</v>
      </c>
    </row>
    <row r="163" spans="1:7" x14ac:dyDescent="0.3">
      <c r="A163">
        <v>165</v>
      </c>
      <c r="B163">
        <v>216</v>
      </c>
      <c r="C163">
        <v>216</v>
      </c>
      <c r="D163" s="1">
        <f t="shared" si="8"/>
        <v>190.01919385796546</v>
      </c>
      <c r="E163" s="1">
        <f t="shared" si="9"/>
        <v>72.512315270935957</v>
      </c>
      <c r="F163" s="1">
        <f t="shared" si="10"/>
        <v>72.512315270935957</v>
      </c>
      <c r="G163" s="1">
        <f t="shared" si="11"/>
        <v>72.512315270935957</v>
      </c>
    </row>
    <row r="164" spans="1:7" x14ac:dyDescent="0.3">
      <c r="A164">
        <v>166</v>
      </c>
      <c r="B164">
        <v>216</v>
      </c>
      <c r="C164">
        <v>216</v>
      </c>
      <c r="D164" s="1">
        <f t="shared" si="8"/>
        <v>191.17082533589252</v>
      </c>
      <c r="E164" s="1">
        <f t="shared" si="9"/>
        <v>72.512315270935957</v>
      </c>
      <c r="F164" s="1">
        <f t="shared" si="10"/>
        <v>72.512315270935957</v>
      </c>
      <c r="G164" s="1">
        <f t="shared" si="11"/>
        <v>72.512315270935957</v>
      </c>
    </row>
    <row r="165" spans="1:7" x14ac:dyDescent="0.3">
      <c r="A165">
        <v>167</v>
      </c>
      <c r="B165">
        <v>239</v>
      </c>
      <c r="C165">
        <v>216</v>
      </c>
      <c r="D165" s="1">
        <f t="shared" si="8"/>
        <v>192.32245681381957</v>
      </c>
      <c r="E165" s="1">
        <f t="shared" si="9"/>
        <v>73.418719211822662</v>
      </c>
      <c r="F165" s="1">
        <f t="shared" si="10"/>
        <v>72.512315270935957</v>
      </c>
      <c r="G165" s="1">
        <f t="shared" si="11"/>
        <v>73.418719211822662</v>
      </c>
    </row>
    <row r="166" spans="1:7" x14ac:dyDescent="0.3">
      <c r="A166">
        <v>168</v>
      </c>
      <c r="B166">
        <v>239</v>
      </c>
      <c r="C166">
        <v>239</v>
      </c>
      <c r="D166" s="1">
        <f t="shared" si="8"/>
        <v>193.47408829174665</v>
      </c>
      <c r="E166" s="1">
        <f t="shared" si="9"/>
        <v>73.418719211822662</v>
      </c>
      <c r="F166" s="1">
        <f t="shared" si="10"/>
        <v>73.418719211822662</v>
      </c>
      <c r="G166" s="1">
        <f t="shared" si="11"/>
        <v>73.418719211822662</v>
      </c>
    </row>
    <row r="167" spans="1:7" x14ac:dyDescent="0.3">
      <c r="A167">
        <v>169</v>
      </c>
      <c r="B167">
        <v>239</v>
      </c>
      <c r="C167">
        <v>239</v>
      </c>
      <c r="D167" s="1">
        <f t="shared" si="8"/>
        <v>194.62571976967371</v>
      </c>
      <c r="E167" s="1">
        <f t="shared" si="9"/>
        <v>73.418719211822662</v>
      </c>
      <c r="F167" s="1">
        <f t="shared" si="10"/>
        <v>73.418719211822662</v>
      </c>
      <c r="G167" s="1">
        <f t="shared" si="11"/>
        <v>73.418719211822662</v>
      </c>
    </row>
    <row r="168" spans="1:7" x14ac:dyDescent="0.3">
      <c r="A168">
        <v>170</v>
      </c>
      <c r="B168">
        <v>239</v>
      </c>
      <c r="C168">
        <v>239</v>
      </c>
      <c r="D168" s="1">
        <f t="shared" si="8"/>
        <v>195.77735124760076</v>
      </c>
      <c r="E168" s="1">
        <f t="shared" si="9"/>
        <v>73.418719211822662</v>
      </c>
      <c r="F168" s="1">
        <f t="shared" si="10"/>
        <v>73.418719211822662</v>
      </c>
      <c r="G168" s="1">
        <f t="shared" si="11"/>
        <v>73.418719211822662</v>
      </c>
    </row>
    <row r="169" spans="1:7" x14ac:dyDescent="0.3">
      <c r="A169">
        <v>171</v>
      </c>
      <c r="B169">
        <v>239</v>
      </c>
      <c r="C169">
        <v>239</v>
      </c>
      <c r="D169" s="1">
        <f t="shared" si="8"/>
        <v>196.92898272552782</v>
      </c>
      <c r="E169" s="1">
        <f t="shared" si="9"/>
        <v>73.418719211822662</v>
      </c>
      <c r="F169" s="1">
        <f t="shared" si="10"/>
        <v>73.418719211822662</v>
      </c>
      <c r="G169" s="1">
        <f t="shared" si="11"/>
        <v>73.418719211822662</v>
      </c>
    </row>
    <row r="170" spans="1:7" x14ac:dyDescent="0.3">
      <c r="A170">
        <v>172</v>
      </c>
      <c r="B170">
        <v>262</v>
      </c>
      <c r="C170">
        <v>239</v>
      </c>
      <c r="D170" s="1">
        <f t="shared" si="8"/>
        <v>198.0806142034549</v>
      </c>
      <c r="E170" s="1">
        <f t="shared" si="9"/>
        <v>74.325123152709352</v>
      </c>
      <c r="F170" s="1">
        <f t="shared" si="10"/>
        <v>73.418719211822662</v>
      </c>
      <c r="G170" s="1">
        <f t="shared" si="11"/>
        <v>74.325123152709352</v>
      </c>
    </row>
    <row r="171" spans="1:7" x14ac:dyDescent="0.3">
      <c r="A171">
        <v>173</v>
      </c>
      <c r="B171">
        <v>262</v>
      </c>
      <c r="C171">
        <v>262</v>
      </c>
      <c r="D171" s="1">
        <f t="shared" si="8"/>
        <v>199.23224568138195</v>
      </c>
      <c r="E171" s="1">
        <f t="shared" si="9"/>
        <v>74.325123152709352</v>
      </c>
      <c r="F171" s="1">
        <f t="shared" si="10"/>
        <v>74.325123152709352</v>
      </c>
      <c r="G171" s="1">
        <f t="shared" si="11"/>
        <v>74.325123152709352</v>
      </c>
    </row>
    <row r="172" spans="1:7" x14ac:dyDescent="0.3">
      <c r="A172">
        <v>174</v>
      </c>
      <c r="B172">
        <v>262</v>
      </c>
      <c r="C172">
        <v>262</v>
      </c>
      <c r="D172" s="1">
        <f t="shared" si="8"/>
        <v>200.38387715930901</v>
      </c>
      <c r="E172" s="1">
        <f t="shared" si="9"/>
        <v>74.325123152709352</v>
      </c>
      <c r="F172" s="1">
        <f t="shared" si="10"/>
        <v>74.325123152709352</v>
      </c>
      <c r="G172" s="1">
        <f t="shared" si="11"/>
        <v>74.325123152709352</v>
      </c>
    </row>
    <row r="173" spans="1:7" x14ac:dyDescent="0.3">
      <c r="A173">
        <v>175</v>
      </c>
      <c r="B173">
        <v>262</v>
      </c>
      <c r="C173">
        <v>262</v>
      </c>
      <c r="D173" s="1">
        <f t="shared" si="8"/>
        <v>201.53550863723609</v>
      </c>
      <c r="E173" s="1">
        <f t="shared" si="9"/>
        <v>74.325123152709352</v>
      </c>
      <c r="F173" s="1">
        <f t="shared" si="10"/>
        <v>74.325123152709352</v>
      </c>
      <c r="G173" s="1">
        <f t="shared" si="11"/>
        <v>74.325123152709352</v>
      </c>
    </row>
    <row r="174" spans="1:7" x14ac:dyDescent="0.3">
      <c r="A174">
        <v>176</v>
      </c>
      <c r="B174">
        <v>262</v>
      </c>
      <c r="C174">
        <v>262</v>
      </c>
      <c r="D174" s="1">
        <f t="shared" si="8"/>
        <v>202.68714011516315</v>
      </c>
      <c r="E174" s="1">
        <f t="shared" si="9"/>
        <v>74.325123152709352</v>
      </c>
      <c r="F174" s="1">
        <f t="shared" si="10"/>
        <v>74.325123152709352</v>
      </c>
      <c r="G174" s="1">
        <f t="shared" si="11"/>
        <v>74.325123152709352</v>
      </c>
    </row>
    <row r="175" spans="1:7" x14ac:dyDescent="0.3">
      <c r="A175">
        <v>177</v>
      </c>
      <c r="B175">
        <v>262</v>
      </c>
      <c r="C175">
        <v>262</v>
      </c>
      <c r="D175" s="1">
        <f t="shared" si="8"/>
        <v>203.8387715930902</v>
      </c>
      <c r="E175" s="1">
        <f t="shared" si="9"/>
        <v>74.325123152709352</v>
      </c>
      <c r="F175" s="1">
        <f t="shared" si="10"/>
        <v>74.325123152709352</v>
      </c>
      <c r="G175" s="1">
        <f t="shared" si="11"/>
        <v>74.325123152709352</v>
      </c>
    </row>
    <row r="176" spans="1:7" x14ac:dyDescent="0.3">
      <c r="A176">
        <v>178</v>
      </c>
      <c r="B176">
        <v>262</v>
      </c>
      <c r="C176">
        <v>262</v>
      </c>
      <c r="D176" s="1">
        <f t="shared" si="8"/>
        <v>204.99040307101728</v>
      </c>
      <c r="E176" s="1">
        <f t="shared" si="9"/>
        <v>74.325123152709352</v>
      </c>
      <c r="F176" s="1">
        <f t="shared" si="10"/>
        <v>74.325123152709352</v>
      </c>
      <c r="G176" s="1">
        <f t="shared" si="11"/>
        <v>74.325123152709352</v>
      </c>
    </row>
    <row r="177" spans="1:7" x14ac:dyDescent="0.3">
      <c r="A177">
        <v>179</v>
      </c>
      <c r="B177">
        <v>262</v>
      </c>
      <c r="C177">
        <v>262</v>
      </c>
      <c r="D177" s="1">
        <f t="shared" si="8"/>
        <v>206.14203454894434</v>
      </c>
      <c r="E177" s="1">
        <f t="shared" si="9"/>
        <v>74.325123152709352</v>
      </c>
      <c r="F177" s="1">
        <f t="shared" si="10"/>
        <v>74.325123152709352</v>
      </c>
      <c r="G177" s="1">
        <f t="shared" si="11"/>
        <v>74.325123152709352</v>
      </c>
    </row>
    <row r="178" spans="1:7" x14ac:dyDescent="0.3">
      <c r="A178">
        <v>180</v>
      </c>
      <c r="B178">
        <v>262</v>
      </c>
      <c r="C178">
        <v>262</v>
      </c>
      <c r="D178" s="1">
        <f t="shared" si="8"/>
        <v>207.29366602687139</v>
      </c>
      <c r="E178" s="1">
        <f t="shared" si="9"/>
        <v>74.325123152709352</v>
      </c>
      <c r="F178" s="1">
        <f t="shared" si="10"/>
        <v>74.325123152709352</v>
      </c>
      <c r="G178" s="1">
        <f t="shared" si="11"/>
        <v>74.325123152709352</v>
      </c>
    </row>
    <row r="179" spans="1:7" x14ac:dyDescent="0.3">
      <c r="A179">
        <v>181</v>
      </c>
      <c r="B179">
        <v>262</v>
      </c>
      <c r="C179">
        <v>262</v>
      </c>
      <c r="D179" s="1">
        <f t="shared" si="8"/>
        <v>208.44529750479848</v>
      </c>
      <c r="E179" s="1">
        <f t="shared" si="9"/>
        <v>74.325123152709352</v>
      </c>
      <c r="F179" s="1">
        <f t="shared" si="10"/>
        <v>74.325123152709352</v>
      </c>
      <c r="G179" s="1">
        <f t="shared" si="11"/>
        <v>74.325123152709352</v>
      </c>
    </row>
    <row r="180" spans="1:7" x14ac:dyDescent="0.3">
      <c r="A180">
        <v>182</v>
      </c>
      <c r="B180">
        <v>262</v>
      </c>
      <c r="C180">
        <v>262</v>
      </c>
      <c r="D180" s="1">
        <f t="shared" si="8"/>
        <v>209.59692898272553</v>
      </c>
      <c r="E180" s="1">
        <f t="shared" si="9"/>
        <v>74.325123152709352</v>
      </c>
      <c r="F180" s="1">
        <f t="shared" si="10"/>
        <v>74.325123152709352</v>
      </c>
      <c r="G180" s="1">
        <f t="shared" si="11"/>
        <v>74.325123152709352</v>
      </c>
    </row>
    <row r="181" spans="1:7" x14ac:dyDescent="0.3">
      <c r="A181">
        <v>183</v>
      </c>
      <c r="B181">
        <v>262</v>
      </c>
      <c r="C181">
        <v>239</v>
      </c>
      <c r="D181" s="1">
        <f t="shared" si="8"/>
        <v>210.74856046065258</v>
      </c>
      <c r="E181" s="1">
        <f t="shared" si="9"/>
        <v>74.325123152709352</v>
      </c>
      <c r="F181" s="1">
        <f t="shared" si="10"/>
        <v>73.418719211822662</v>
      </c>
      <c r="G181" s="1">
        <f t="shared" si="11"/>
        <v>74.325123152709352</v>
      </c>
    </row>
    <row r="182" spans="1:7" x14ac:dyDescent="0.3">
      <c r="A182">
        <v>184</v>
      </c>
      <c r="B182">
        <v>239</v>
      </c>
      <c r="C182">
        <v>239</v>
      </c>
      <c r="D182" s="1">
        <f t="shared" si="8"/>
        <v>211.90019193857967</v>
      </c>
      <c r="E182" s="1">
        <f t="shared" si="9"/>
        <v>73.418719211822662</v>
      </c>
      <c r="F182" s="1">
        <f t="shared" si="10"/>
        <v>73.418719211822662</v>
      </c>
      <c r="G182" s="1">
        <f t="shared" si="11"/>
        <v>73.418719211822662</v>
      </c>
    </row>
    <row r="183" spans="1:7" x14ac:dyDescent="0.3">
      <c r="A183">
        <v>185</v>
      </c>
      <c r="B183">
        <v>239</v>
      </c>
      <c r="C183">
        <v>239</v>
      </c>
      <c r="D183" s="1">
        <f t="shared" si="8"/>
        <v>213.05182341650672</v>
      </c>
      <c r="E183" s="1">
        <f t="shared" si="9"/>
        <v>73.418719211822662</v>
      </c>
      <c r="F183" s="1">
        <f t="shared" si="10"/>
        <v>73.418719211822662</v>
      </c>
      <c r="G183" s="1">
        <f t="shared" si="11"/>
        <v>73.418719211822662</v>
      </c>
    </row>
    <row r="184" spans="1:7" x14ac:dyDescent="0.3">
      <c r="A184">
        <v>186</v>
      </c>
      <c r="B184">
        <v>239</v>
      </c>
      <c r="C184">
        <v>239</v>
      </c>
      <c r="D184" s="1">
        <f t="shared" si="8"/>
        <v>214.20345489443378</v>
      </c>
      <c r="E184" s="1">
        <f t="shared" si="9"/>
        <v>73.418719211822662</v>
      </c>
      <c r="F184" s="1">
        <f t="shared" si="10"/>
        <v>73.418719211822662</v>
      </c>
      <c r="G184" s="1">
        <f t="shared" si="11"/>
        <v>73.418719211822662</v>
      </c>
    </row>
    <row r="185" spans="1:7" x14ac:dyDescent="0.3">
      <c r="A185">
        <v>187</v>
      </c>
      <c r="B185">
        <v>239</v>
      </c>
      <c r="C185">
        <v>239</v>
      </c>
      <c r="D185" s="1">
        <f t="shared" si="8"/>
        <v>215.35508637236086</v>
      </c>
      <c r="E185" s="1">
        <f t="shared" si="9"/>
        <v>73.418719211822662</v>
      </c>
      <c r="F185" s="1">
        <f t="shared" si="10"/>
        <v>73.418719211822662</v>
      </c>
      <c r="G185" s="1">
        <f t="shared" si="11"/>
        <v>73.418719211822662</v>
      </c>
    </row>
    <row r="186" spans="1:7" x14ac:dyDescent="0.3">
      <c r="A186">
        <v>188</v>
      </c>
      <c r="B186">
        <v>239</v>
      </c>
      <c r="C186">
        <v>239</v>
      </c>
      <c r="D186" s="1">
        <f t="shared" si="8"/>
        <v>216.50671785028791</v>
      </c>
      <c r="E186" s="1">
        <f t="shared" si="9"/>
        <v>73.418719211822662</v>
      </c>
      <c r="F186" s="1">
        <f t="shared" si="10"/>
        <v>73.418719211822662</v>
      </c>
      <c r="G186" s="1">
        <f t="shared" si="11"/>
        <v>73.418719211822662</v>
      </c>
    </row>
    <row r="187" spans="1:7" x14ac:dyDescent="0.3">
      <c r="A187">
        <v>189</v>
      </c>
      <c r="B187">
        <v>239</v>
      </c>
      <c r="C187">
        <v>239</v>
      </c>
      <c r="D187" s="1">
        <f t="shared" si="8"/>
        <v>217.65834932821497</v>
      </c>
      <c r="E187" s="1">
        <f t="shared" si="9"/>
        <v>73.418719211822662</v>
      </c>
      <c r="F187" s="1">
        <f t="shared" si="10"/>
        <v>73.418719211822662</v>
      </c>
      <c r="G187" s="1">
        <f t="shared" si="11"/>
        <v>73.418719211822662</v>
      </c>
    </row>
    <row r="188" spans="1:7" x14ac:dyDescent="0.3">
      <c r="A188">
        <v>190</v>
      </c>
      <c r="B188">
        <v>239</v>
      </c>
      <c r="C188">
        <v>239</v>
      </c>
      <c r="D188" s="1">
        <f t="shared" si="8"/>
        <v>218.80998080614202</v>
      </c>
      <c r="E188" s="1">
        <f t="shared" si="9"/>
        <v>73.418719211822662</v>
      </c>
      <c r="F188" s="1">
        <f t="shared" si="10"/>
        <v>73.418719211822662</v>
      </c>
      <c r="G188" s="1">
        <f t="shared" si="11"/>
        <v>73.418719211822662</v>
      </c>
    </row>
    <row r="189" spans="1:7" x14ac:dyDescent="0.3">
      <c r="A189">
        <v>191</v>
      </c>
      <c r="B189">
        <v>239</v>
      </c>
      <c r="C189">
        <v>239</v>
      </c>
      <c r="D189" s="1">
        <f t="shared" si="8"/>
        <v>219.9616122840691</v>
      </c>
      <c r="E189" s="1">
        <f t="shared" si="9"/>
        <v>73.418719211822662</v>
      </c>
      <c r="F189" s="1">
        <f t="shared" si="10"/>
        <v>73.418719211822662</v>
      </c>
      <c r="G189" s="1">
        <f t="shared" si="11"/>
        <v>73.418719211822662</v>
      </c>
    </row>
    <row r="190" spans="1:7" x14ac:dyDescent="0.3">
      <c r="A190">
        <v>192</v>
      </c>
      <c r="B190">
        <v>239</v>
      </c>
      <c r="C190">
        <v>239</v>
      </c>
      <c r="D190" s="1">
        <f t="shared" si="8"/>
        <v>221.11324376199616</v>
      </c>
      <c r="E190" s="1">
        <f t="shared" si="9"/>
        <v>73.418719211822662</v>
      </c>
      <c r="F190" s="1">
        <f t="shared" si="10"/>
        <v>73.418719211822662</v>
      </c>
      <c r="G190" s="1">
        <f t="shared" si="11"/>
        <v>73.418719211822662</v>
      </c>
    </row>
    <row r="191" spans="1:7" x14ac:dyDescent="0.3">
      <c r="A191">
        <v>193</v>
      </c>
      <c r="B191">
        <v>239</v>
      </c>
      <c r="C191">
        <v>239</v>
      </c>
      <c r="D191" s="1">
        <f t="shared" si="8"/>
        <v>222.26487523992321</v>
      </c>
      <c r="E191" s="1">
        <f t="shared" si="9"/>
        <v>73.418719211822662</v>
      </c>
      <c r="F191" s="1">
        <f t="shared" si="10"/>
        <v>73.418719211822662</v>
      </c>
      <c r="G191" s="1">
        <f t="shared" si="11"/>
        <v>73.418719211822662</v>
      </c>
    </row>
    <row r="192" spans="1:7" x14ac:dyDescent="0.3">
      <c r="A192">
        <v>194</v>
      </c>
      <c r="B192">
        <v>239</v>
      </c>
      <c r="C192">
        <v>171</v>
      </c>
      <c r="D192" s="1">
        <f t="shared" si="8"/>
        <v>223.4165067178503</v>
      </c>
      <c r="E192" s="1">
        <f t="shared" si="9"/>
        <v>73.418719211822662</v>
      </c>
      <c r="F192" s="1">
        <f t="shared" si="10"/>
        <v>70.738916256157637</v>
      </c>
      <c r="G192" s="1">
        <f t="shared" si="11"/>
        <v>73.418719211822662</v>
      </c>
    </row>
    <row r="193" spans="1:7" x14ac:dyDescent="0.3">
      <c r="A193">
        <v>195</v>
      </c>
      <c r="B193">
        <v>239</v>
      </c>
      <c r="C193">
        <v>148</v>
      </c>
      <c r="D193" s="1">
        <f t="shared" si="8"/>
        <v>224.56813819577735</v>
      </c>
      <c r="E193" s="1">
        <f t="shared" si="9"/>
        <v>73.418719211822662</v>
      </c>
      <c r="F193" s="1">
        <f t="shared" si="10"/>
        <v>69.832512315270932</v>
      </c>
      <c r="G193" s="1">
        <f t="shared" si="11"/>
        <v>73.418719211822662</v>
      </c>
    </row>
    <row r="194" spans="1:7" x14ac:dyDescent="0.3">
      <c r="A194">
        <v>196</v>
      </c>
      <c r="B194">
        <v>148</v>
      </c>
      <c r="C194">
        <v>148</v>
      </c>
      <c r="D194" s="1">
        <f t="shared" si="8"/>
        <v>225.71976967370441</v>
      </c>
      <c r="E194" s="1">
        <f t="shared" si="9"/>
        <v>69.832512315270932</v>
      </c>
      <c r="F194" s="1">
        <f t="shared" si="10"/>
        <v>69.832512315270932</v>
      </c>
      <c r="G194" s="1">
        <f t="shared" si="11"/>
        <v>69.832512315270932</v>
      </c>
    </row>
    <row r="195" spans="1:7" x14ac:dyDescent="0.3">
      <c r="A195">
        <v>197</v>
      </c>
      <c r="B195">
        <v>148</v>
      </c>
      <c r="C195">
        <v>148</v>
      </c>
      <c r="D195" s="1">
        <f t="shared" ref="D195:D258" si="12">A195*600/521</f>
        <v>226.87140115163149</v>
      </c>
      <c r="E195" s="1">
        <f t="shared" ref="E195:E258" si="13">B195*(80-64)/406+64</f>
        <v>69.832512315270932</v>
      </c>
      <c r="F195" s="1">
        <f t="shared" ref="F195:F258" si="14">C195*(80-64)/406+64</f>
        <v>69.832512315270932</v>
      </c>
      <c r="G195" s="1">
        <f t="shared" ref="G195:G258" si="15">E195</f>
        <v>69.832512315270932</v>
      </c>
    </row>
    <row r="196" spans="1:7" x14ac:dyDescent="0.3">
      <c r="A196">
        <v>198</v>
      </c>
      <c r="B196">
        <v>148</v>
      </c>
      <c r="C196">
        <v>148</v>
      </c>
      <c r="D196" s="1">
        <f t="shared" si="12"/>
        <v>228.02303262955854</v>
      </c>
      <c r="E196" s="1">
        <f t="shared" si="13"/>
        <v>69.832512315270932</v>
      </c>
      <c r="F196" s="1">
        <f t="shared" si="14"/>
        <v>69.832512315270932</v>
      </c>
      <c r="G196" s="1">
        <f t="shared" si="15"/>
        <v>69.832512315270932</v>
      </c>
    </row>
    <row r="197" spans="1:7" x14ac:dyDescent="0.3">
      <c r="A197">
        <v>199</v>
      </c>
      <c r="B197">
        <v>148</v>
      </c>
      <c r="C197">
        <v>148</v>
      </c>
      <c r="D197" s="1">
        <f t="shared" si="12"/>
        <v>229.1746641074856</v>
      </c>
      <c r="E197" s="1">
        <f t="shared" si="13"/>
        <v>69.832512315270932</v>
      </c>
      <c r="F197" s="1">
        <f t="shared" si="14"/>
        <v>69.832512315270932</v>
      </c>
      <c r="G197" s="1">
        <f t="shared" si="15"/>
        <v>69.832512315270932</v>
      </c>
    </row>
    <row r="198" spans="1:7" x14ac:dyDescent="0.3">
      <c r="A198">
        <v>200</v>
      </c>
      <c r="B198">
        <v>148</v>
      </c>
      <c r="C198">
        <v>148</v>
      </c>
      <c r="D198" s="1">
        <f t="shared" si="12"/>
        <v>230.32629558541268</v>
      </c>
      <c r="E198" s="1">
        <f t="shared" si="13"/>
        <v>69.832512315270932</v>
      </c>
      <c r="F198" s="1">
        <f t="shared" si="14"/>
        <v>69.832512315270932</v>
      </c>
      <c r="G198" s="1">
        <f t="shared" si="15"/>
        <v>69.832512315270932</v>
      </c>
    </row>
    <row r="199" spans="1:7" x14ac:dyDescent="0.3">
      <c r="A199">
        <v>201</v>
      </c>
      <c r="B199">
        <v>148</v>
      </c>
      <c r="C199">
        <v>148</v>
      </c>
      <c r="D199" s="1">
        <f t="shared" si="12"/>
        <v>231.47792706333973</v>
      </c>
      <c r="E199" s="1">
        <f t="shared" si="13"/>
        <v>69.832512315270932</v>
      </c>
      <c r="F199" s="1">
        <f t="shared" si="14"/>
        <v>69.832512315270932</v>
      </c>
      <c r="G199" s="1">
        <f t="shared" si="15"/>
        <v>69.832512315270932</v>
      </c>
    </row>
    <row r="200" spans="1:7" x14ac:dyDescent="0.3">
      <c r="A200">
        <v>202</v>
      </c>
      <c r="B200">
        <v>148</v>
      </c>
      <c r="C200">
        <v>148</v>
      </c>
      <c r="D200" s="1">
        <f t="shared" si="12"/>
        <v>232.62955854126679</v>
      </c>
      <c r="E200" s="1">
        <f t="shared" si="13"/>
        <v>69.832512315270932</v>
      </c>
      <c r="F200" s="1">
        <f t="shared" si="14"/>
        <v>69.832512315270932</v>
      </c>
      <c r="G200" s="1">
        <f t="shared" si="15"/>
        <v>69.832512315270932</v>
      </c>
    </row>
    <row r="201" spans="1:7" x14ac:dyDescent="0.3">
      <c r="A201">
        <v>203</v>
      </c>
      <c r="B201">
        <v>148</v>
      </c>
      <c r="C201">
        <v>148</v>
      </c>
      <c r="D201" s="1">
        <f t="shared" si="12"/>
        <v>233.78119001919387</v>
      </c>
      <c r="E201" s="1">
        <f t="shared" si="13"/>
        <v>69.832512315270932</v>
      </c>
      <c r="F201" s="1">
        <f t="shared" si="14"/>
        <v>69.832512315270932</v>
      </c>
      <c r="G201" s="1">
        <f t="shared" si="15"/>
        <v>69.832512315270932</v>
      </c>
    </row>
    <row r="202" spans="1:7" x14ac:dyDescent="0.3">
      <c r="A202">
        <v>204</v>
      </c>
      <c r="B202">
        <v>148</v>
      </c>
      <c r="C202">
        <v>148</v>
      </c>
      <c r="D202" s="1">
        <f t="shared" si="12"/>
        <v>234.93282149712093</v>
      </c>
      <c r="E202" s="1">
        <f t="shared" si="13"/>
        <v>69.832512315270932</v>
      </c>
      <c r="F202" s="1">
        <f t="shared" si="14"/>
        <v>69.832512315270932</v>
      </c>
      <c r="G202" s="1">
        <f t="shared" si="15"/>
        <v>69.832512315270932</v>
      </c>
    </row>
    <row r="203" spans="1:7" x14ac:dyDescent="0.3">
      <c r="A203">
        <v>205</v>
      </c>
      <c r="B203">
        <v>148</v>
      </c>
      <c r="C203">
        <v>148</v>
      </c>
      <c r="D203" s="1">
        <f t="shared" si="12"/>
        <v>236.08445297504798</v>
      </c>
      <c r="E203" s="1">
        <f t="shared" si="13"/>
        <v>69.832512315270932</v>
      </c>
      <c r="F203" s="1">
        <f t="shared" si="14"/>
        <v>69.832512315270932</v>
      </c>
      <c r="G203" s="1">
        <f t="shared" si="15"/>
        <v>69.832512315270932</v>
      </c>
    </row>
    <row r="204" spans="1:7" x14ac:dyDescent="0.3">
      <c r="A204">
        <v>206</v>
      </c>
      <c r="B204">
        <v>148</v>
      </c>
      <c r="C204">
        <v>148</v>
      </c>
      <c r="D204" s="1">
        <f t="shared" si="12"/>
        <v>237.23608445297504</v>
      </c>
      <c r="E204" s="1">
        <f t="shared" si="13"/>
        <v>69.832512315270932</v>
      </c>
      <c r="F204" s="1">
        <f t="shared" si="14"/>
        <v>69.832512315270932</v>
      </c>
      <c r="G204" s="1">
        <f t="shared" si="15"/>
        <v>69.832512315270932</v>
      </c>
    </row>
    <row r="205" spans="1:7" x14ac:dyDescent="0.3">
      <c r="A205">
        <v>207</v>
      </c>
      <c r="B205">
        <v>148</v>
      </c>
      <c r="C205">
        <v>148</v>
      </c>
      <c r="D205" s="1">
        <f t="shared" si="12"/>
        <v>238.38771593090212</v>
      </c>
      <c r="E205" s="1">
        <f t="shared" si="13"/>
        <v>69.832512315270932</v>
      </c>
      <c r="F205" s="1">
        <f t="shared" si="14"/>
        <v>69.832512315270932</v>
      </c>
      <c r="G205" s="1">
        <f t="shared" si="15"/>
        <v>69.832512315270932</v>
      </c>
    </row>
    <row r="206" spans="1:7" x14ac:dyDescent="0.3">
      <c r="A206">
        <v>208</v>
      </c>
      <c r="B206">
        <v>148</v>
      </c>
      <c r="C206">
        <v>148</v>
      </c>
      <c r="D206" s="1">
        <f t="shared" si="12"/>
        <v>239.53934740882917</v>
      </c>
      <c r="E206" s="1">
        <f t="shared" si="13"/>
        <v>69.832512315270932</v>
      </c>
      <c r="F206" s="1">
        <f t="shared" si="14"/>
        <v>69.832512315270932</v>
      </c>
      <c r="G206" s="1">
        <f t="shared" si="15"/>
        <v>69.832512315270932</v>
      </c>
    </row>
    <row r="207" spans="1:7" x14ac:dyDescent="0.3">
      <c r="A207">
        <v>209</v>
      </c>
      <c r="B207">
        <v>148</v>
      </c>
      <c r="C207">
        <v>148</v>
      </c>
      <c r="D207" s="1">
        <f t="shared" si="12"/>
        <v>240.69097888675623</v>
      </c>
      <c r="E207" s="1">
        <f t="shared" si="13"/>
        <v>69.832512315270932</v>
      </c>
      <c r="F207" s="1">
        <f t="shared" si="14"/>
        <v>69.832512315270932</v>
      </c>
      <c r="G207" s="1">
        <f t="shared" si="15"/>
        <v>69.832512315270932</v>
      </c>
    </row>
    <row r="208" spans="1:7" x14ac:dyDescent="0.3">
      <c r="A208">
        <v>210</v>
      </c>
      <c r="B208">
        <v>148</v>
      </c>
      <c r="C208">
        <v>148</v>
      </c>
      <c r="D208" s="1">
        <f t="shared" si="12"/>
        <v>241.84261036468331</v>
      </c>
      <c r="E208" s="1">
        <f t="shared" si="13"/>
        <v>69.832512315270932</v>
      </c>
      <c r="F208" s="1">
        <f t="shared" si="14"/>
        <v>69.832512315270932</v>
      </c>
      <c r="G208" s="1">
        <f t="shared" si="15"/>
        <v>69.832512315270932</v>
      </c>
    </row>
    <row r="209" spans="1:7" x14ac:dyDescent="0.3">
      <c r="A209">
        <v>211</v>
      </c>
      <c r="B209">
        <v>148</v>
      </c>
      <c r="C209">
        <v>148</v>
      </c>
      <c r="D209" s="1">
        <f t="shared" si="12"/>
        <v>242.99424184261036</v>
      </c>
      <c r="E209" s="1">
        <f t="shared" si="13"/>
        <v>69.832512315270932</v>
      </c>
      <c r="F209" s="1">
        <f t="shared" si="14"/>
        <v>69.832512315270932</v>
      </c>
      <c r="G209" s="1">
        <f t="shared" si="15"/>
        <v>69.832512315270932</v>
      </c>
    </row>
    <row r="210" spans="1:7" x14ac:dyDescent="0.3">
      <c r="A210">
        <v>212</v>
      </c>
      <c r="B210">
        <v>148</v>
      </c>
      <c r="C210">
        <v>148</v>
      </c>
      <c r="D210" s="1">
        <f t="shared" si="12"/>
        <v>244.14587332053742</v>
      </c>
      <c r="E210" s="1">
        <f t="shared" si="13"/>
        <v>69.832512315270932</v>
      </c>
      <c r="F210" s="1">
        <f t="shared" si="14"/>
        <v>69.832512315270932</v>
      </c>
      <c r="G210" s="1">
        <f t="shared" si="15"/>
        <v>69.832512315270932</v>
      </c>
    </row>
    <row r="211" spans="1:7" x14ac:dyDescent="0.3">
      <c r="A211">
        <v>213</v>
      </c>
      <c r="B211">
        <v>148</v>
      </c>
      <c r="C211">
        <v>148</v>
      </c>
      <c r="D211" s="1">
        <f t="shared" si="12"/>
        <v>245.2975047984645</v>
      </c>
      <c r="E211" s="1">
        <f t="shared" si="13"/>
        <v>69.832512315270932</v>
      </c>
      <c r="F211" s="1">
        <f t="shared" si="14"/>
        <v>69.832512315270932</v>
      </c>
      <c r="G211" s="1">
        <f t="shared" si="15"/>
        <v>69.832512315270932</v>
      </c>
    </row>
    <row r="212" spans="1:7" x14ac:dyDescent="0.3">
      <c r="A212">
        <v>214</v>
      </c>
      <c r="B212">
        <v>148</v>
      </c>
      <c r="C212">
        <v>148</v>
      </c>
      <c r="D212" s="1">
        <f t="shared" si="12"/>
        <v>246.44913627639156</v>
      </c>
      <c r="E212" s="1">
        <f t="shared" si="13"/>
        <v>69.832512315270932</v>
      </c>
      <c r="F212" s="1">
        <f t="shared" si="14"/>
        <v>69.832512315270932</v>
      </c>
      <c r="G212" s="1">
        <f t="shared" si="15"/>
        <v>69.832512315270932</v>
      </c>
    </row>
    <row r="213" spans="1:7" x14ac:dyDescent="0.3">
      <c r="A213">
        <v>215</v>
      </c>
      <c r="B213">
        <v>148</v>
      </c>
      <c r="C213">
        <v>148</v>
      </c>
      <c r="D213" s="1">
        <f t="shared" si="12"/>
        <v>247.60076775431861</v>
      </c>
      <c r="E213" s="1">
        <f t="shared" si="13"/>
        <v>69.832512315270932</v>
      </c>
      <c r="F213" s="1">
        <f t="shared" si="14"/>
        <v>69.832512315270932</v>
      </c>
      <c r="G213" s="1">
        <f t="shared" si="15"/>
        <v>69.832512315270932</v>
      </c>
    </row>
    <row r="214" spans="1:7" x14ac:dyDescent="0.3">
      <c r="A214">
        <v>216</v>
      </c>
      <c r="B214">
        <v>148</v>
      </c>
      <c r="C214">
        <v>148</v>
      </c>
      <c r="D214" s="1">
        <f t="shared" si="12"/>
        <v>248.75239923224569</v>
      </c>
      <c r="E214" s="1">
        <f t="shared" si="13"/>
        <v>69.832512315270932</v>
      </c>
      <c r="F214" s="1">
        <f t="shared" si="14"/>
        <v>69.832512315270932</v>
      </c>
      <c r="G214" s="1">
        <f t="shared" si="15"/>
        <v>69.832512315270932</v>
      </c>
    </row>
    <row r="215" spans="1:7" x14ac:dyDescent="0.3">
      <c r="A215">
        <v>217</v>
      </c>
      <c r="B215">
        <v>148</v>
      </c>
      <c r="C215">
        <v>148</v>
      </c>
      <c r="D215" s="1">
        <f t="shared" si="12"/>
        <v>249.90403071017275</v>
      </c>
      <c r="E215" s="1">
        <f t="shared" si="13"/>
        <v>69.832512315270932</v>
      </c>
      <c r="F215" s="1">
        <f t="shared" si="14"/>
        <v>69.832512315270932</v>
      </c>
      <c r="G215" s="1">
        <f t="shared" si="15"/>
        <v>69.832512315270932</v>
      </c>
    </row>
    <row r="216" spans="1:7" x14ac:dyDescent="0.3">
      <c r="A216">
        <v>218</v>
      </c>
      <c r="B216">
        <v>148</v>
      </c>
      <c r="C216">
        <v>148</v>
      </c>
      <c r="D216" s="1">
        <f t="shared" si="12"/>
        <v>251.0556621880998</v>
      </c>
      <c r="E216" s="1">
        <f t="shared" si="13"/>
        <v>69.832512315270932</v>
      </c>
      <c r="F216" s="1">
        <f t="shared" si="14"/>
        <v>69.832512315270932</v>
      </c>
      <c r="G216" s="1">
        <f t="shared" si="15"/>
        <v>69.832512315270932</v>
      </c>
    </row>
    <row r="217" spans="1:7" x14ac:dyDescent="0.3">
      <c r="A217">
        <v>219</v>
      </c>
      <c r="B217">
        <v>148</v>
      </c>
      <c r="C217">
        <v>148</v>
      </c>
      <c r="D217" s="1">
        <f t="shared" si="12"/>
        <v>252.20729366602689</v>
      </c>
      <c r="E217" s="1">
        <f t="shared" si="13"/>
        <v>69.832512315270932</v>
      </c>
      <c r="F217" s="1">
        <f t="shared" si="14"/>
        <v>69.832512315270932</v>
      </c>
      <c r="G217" s="1">
        <f t="shared" si="15"/>
        <v>69.832512315270932</v>
      </c>
    </row>
    <row r="218" spans="1:7" x14ac:dyDescent="0.3">
      <c r="A218">
        <v>220</v>
      </c>
      <c r="B218">
        <v>148</v>
      </c>
      <c r="C218">
        <v>11</v>
      </c>
      <c r="D218" s="1">
        <f t="shared" si="12"/>
        <v>253.35892514395394</v>
      </c>
      <c r="E218" s="1">
        <f t="shared" si="13"/>
        <v>69.832512315270932</v>
      </c>
      <c r="F218" s="1">
        <f t="shared" si="14"/>
        <v>64.433497536945808</v>
      </c>
      <c r="G218" s="1">
        <f t="shared" si="15"/>
        <v>69.832512315270932</v>
      </c>
    </row>
    <row r="219" spans="1:7" x14ac:dyDescent="0.3">
      <c r="A219">
        <v>221</v>
      </c>
      <c r="B219">
        <v>11</v>
      </c>
      <c r="C219">
        <v>11</v>
      </c>
      <c r="D219" s="1">
        <f t="shared" si="12"/>
        <v>254.51055662188099</v>
      </c>
      <c r="E219" s="1">
        <f t="shared" si="13"/>
        <v>64.433497536945808</v>
      </c>
      <c r="F219" s="1">
        <f t="shared" si="14"/>
        <v>64.433497536945808</v>
      </c>
      <c r="G219" s="1">
        <f t="shared" si="15"/>
        <v>64.433497536945808</v>
      </c>
    </row>
    <row r="220" spans="1:7" x14ac:dyDescent="0.3">
      <c r="A220">
        <v>222</v>
      </c>
      <c r="B220">
        <v>11</v>
      </c>
      <c r="C220">
        <v>11</v>
      </c>
      <c r="D220" s="1">
        <f t="shared" si="12"/>
        <v>255.66218809980805</v>
      </c>
      <c r="E220" s="1">
        <f t="shared" si="13"/>
        <v>64.433497536945808</v>
      </c>
      <c r="F220" s="1">
        <f t="shared" si="14"/>
        <v>64.433497536945808</v>
      </c>
      <c r="G220" s="1">
        <f t="shared" si="15"/>
        <v>64.433497536945808</v>
      </c>
    </row>
    <row r="221" spans="1:7" x14ac:dyDescent="0.3">
      <c r="A221">
        <v>223</v>
      </c>
      <c r="B221">
        <v>11</v>
      </c>
      <c r="C221">
        <v>11</v>
      </c>
      <c r="D221" s="1">
        <f t="shared" si="12"/>
        <v>256.8138195777351</v>
      </c>
      <c r="E221" s="1">
        <f t="shared" si="13"/>
        <v>64.433497536945808</v>
      </c>
      <c r="F221" s="1">
        <f t="shared" si="14"/>
        <v>64.433497536945808</v>
      </c>
      <c r="G221" s="1">
        <f t="shared" si="15"/>
        <v>64.433497536945808</v>
      </c>
    </row>
    <row r="222" spans="1:7" x14ac:dyDescent="0.3">
      <c r="A222">
        <v>224</v>
      </c>
      <c r="B222">
        <v>11</v>
      </c>
      <c r="C222">
        <v>11</v>
      </c>
      <c r="D222" s="1">
        <f t="shared" si="12"/>
        <v>257.96545105566219</v>
      </c>
      <c r="E222" s="1">
        <f t="shared" si="13"/>
        <v>64.433497536945808</v>
      </c>
      <c r="F222" s="1">
        <f t="shared" si="14"/>
        <v>64.433497536945808</v>
      </c>
      <c r="G222" s="1">
        <f t="shared" si="15"/>
        <v>64.433497536945808</v>
      </c>
    </row>
    <row r="223" spans="1:7" x14ac:dyDescent="0.3">
      <c r="A223">
        <v>225</v>
      </c>
      <c r="B223">
        <v>11</v>
      </c>
      <c r="C223">
        <v>11</v>
      </c>
      <c r="D223" s="1">
        <f t="shared" si="12"/>
        <v>259.11708253358927</v>
      </c>
      <c r="E223" s="1">
        <f t="shared" si="13"/>
        <v>64.433497536945808</v>
      </c>
      <c r="F223" s="1">
        <f t="shared" si="14"/>
        <v>64.433497536945808</v>
      </c>
      <c r="G223" s="1">
        <f t="shared" si="15"/>
        <v>64.433497536945808</v>
      </c>
    </row>
    <row r="224" spans="1:7" x14ac:dyDescent="0.3">
      <c r="A224">
        <v>226</v>
      </c>
      <c r="B224">
        <v>11</v>
      </c>
      <c r="C224">
        <v>11</v>
      </c>
      <c r="D224" s="1">
        <f t="shared" si="12"/>
        <v>260.26871401151629</v>
      </c>
      <c r="E224" s="1">
        <f t="shared" si="13"/>
        <v>64.433497536945808</v>
      </c>
      <c r="F224" s="1">
        <f t="shared" si="14"/>
        <v>64.433497536945808</v>
      </c>
      <c r="G224" s="1">
        <f t="shared" si="15"/>
        <v>64.433497536945808</v>
      </c>
    </row>
    <row r="225" spans="1:7" x14ac:dyDescent="0.3">
      <c r="A225">
        <v>227</v>
      </c>
      <c r="B225">
        <v>11</v>
      </c>
      <c r="C225">
        <v>11</v>
      </c>
      <c r="D225" s="1">
        <f t="shared" si="12"/>
        <v>261.42034548944338</v>
      </c>
      <c r="E225" s="1">
        <f t="shared" si="13"/>
        <v>64.433497536945808</v>
      </c>
      <c r="F225" s="1">
        <f t="shared" si="14"/>
        <v>64.433497536945808</v>
      </c>
      <c r="G225" s="1">
        <f t="shared" si="15"/>
        <v>64.433497536945808</v>
      </c>
    </row>
    <row r="226" spans="1:7" x14ac:dyDescent="0.3">
      <c r="A226">
        <v>228</v>
      </c>
      <c r="B226">
        <v>11</v>
      </c>
      <c r="C226">
        <v>11</v>
      </c>
      <c r="D226" s="1">
        <f t="shared" si="12"/>
        <v>262.57197696737046</v>
      </c>
      <c r="E226" s="1">
        <f t="shared" si="13"/>
        <v>64.433497536945808</v>
      </c>
      <c r="F226" s="1">
        <f t="shared" si="14"/>
        <v>64.433497536945808</v>
      </c>
      <c r="G226" s="1">
        <f t="shared" si="15"/>
        <v>64.433497536945808</v>
      </c>
    </row>
    <row r="227" spans="1:7" x14ac:dyDescent="0.3">
      <c r="A227">
        <v>229</v>
      </c>
      <c r="B227">
        <v>11</v>
      </c>
      <c r="C227">
        <v>11</v>
      </c>
      <c r="D227" s="1">
        <f t="shared" si="12"/>
        <v>263.72360844529749</v>
      </c>
      <c r="E227" s="1">
        <f t="shared" si="13"/>
        <v>64.433497536945808</v>
      </c>
      <c r="F227" s="1">
        <f t="shared" si="14"/>
        <v>64.433497536945808</v>
      </c>
      <c r="G227" s="1">
        <f t="shared" si="15"/>
        <v>64.433497536945808</v>
      </c>
    </row>
    <row r="228" spans="1:7" x14ac:dyDescent="0.3">
      <c r="A228">
        <v>230</v>
      </c>
      <c r="B228">
        <v>11</v>
      </c>
      <c r="C228">
        <v>11</v>
      </c>
      <c r="D228" s="1">
        <f t="shared" si="12"/>
        <v>264.87523992322457</v>
      </c>
      <c r="E228" s="1">
        <f t="shared" si="13"/>
        <v>64.433497536945808</v>
      </c>
      <c r="F228" s="1">
        <f t="shared" si="14"/>
        <v>64.433497536945808</v>
      </c>
      <c r="G228" s="1">
        <f t="shared" si="15"/>
        <v>64.433497536945808</v>
      </c>
    </row>
    <row r="229" spans="1:7" x14ac:dyDescent="0.3">
      <c r="A229">
        <v>231</v>
      </c>
      <c r="B229">
        <v>11</v>
      </c>
      <c r="C229">
        <v>11</v>
      </c>
      <c r="D229" s="1">
        <f t="shared" si="12"/>
        <v>266.02687140115165</v>
      </c>
      <c r="E229" s="1">
        <f t="shared" si="13"/>
        <v>64.433497536945808</v>
      </c>
      <c r="F229" s="1">
        <f t="shared" si="14"/>
        <v>64.433497536945808</v>
      </c>
      <c r="G229" s="1">
        <f t="shared" si="15"/>
        <v>64.433497536945808</v>
      </c>
    </row>
    <row r="230" spans="1:7" x14ac:dyDescent="0.3">
      <c r="A230">
        <v>232</v>
      </c>
      <c r="B230">
        <v>11</v>
      </c>
      <c r="C230">
        <v>11</v>
      </c>
      <c r="D230" s="1">
        <f t="shared" si="12"/>
        <v>267.17850287907868</v>
      </c>
      <c r="E230" s="1">
        <f t="shared" si="13"/>
        <v>64.433497536945808</v>
      </c>
      <c r="F230" s="1">
        <f t="shared" si="14"/>
        <v>64.433497536945808</v>
      </c>
      <c r="G230" s="1">
        <f t="shared" si="15"/>
        <v>64.433497536945808</v>
      </c>
    </row>
    <row r="231" spans="1:7" x14ac:dyDescent="0.3">
      <c r="A231">
        <v>233</v>
      </c>
      <c r="B231">
        <v>11</v>
      </c>
      <c r="C231">
        <v>11</v>
      </c>
      <c r="D231" s="1">
        <f t="shared" si="12"/>
        <v>268.33013435700576</v>
      </c>
      <c r="E231" s="1">
        <f t="shared" si="13"/>
        <v>64.433497536945808</v>
      </c>
      <c r="F231" s="1">
        <f t="shared" si="14"/>
        <v>64.433497536945808</v>
      </c>
      <c r="G231" s="1">
        <f t="shared" si="15"/>
        <v>64.433497536945808</v>
      </c>
    </row>
    <row r="232" spans="1:7" x14ac:dyDescent="0.3">
      <c r="A232">
        <v>234</v>
      </c>
      <c r="B232">
        <v>11</v>
      </c>
      <c r="C232">
        <v>11</v>
      </c>
      <c r="D232" s="1">
        <f t="shared" si="12"/>
        <v>269.48176583493284</v>
      </c>
      <c r="E232" s="1">
        <f t="shared" si="13"/>
        <v>64.433497536945808</v>
      </c>
      <c r="F232" s="1">
        <f t="shared" si="14"/>
        <v>64.433497536945808</v>
      </c>
      <c r="G232" s="1">
        <f t="shared" si="15"/>
        <v>64.433497536945808</v>
      </c>
    </row>
    <row r="233" spans="1:7" x14ac:dyDescent="0.3">
      <c r="A233">
        <v>235</v>
      </c>
      <c r="B233">
        <v>11</v>
      </c>
      <c r="C233">
        <v>11</v>
      </c>
      <c r="D233" s="1">
        <f t="shared" si="12"/>
        <v>270.63339731285987</v>
      </c>
      <c r="E233" s="1">
        <f t="shared" si="13"/>
        <v>64.433497536945808</v>
      </c>
      <c r="F233" s="1">
        <f t="shared" si="14"/>
        <v>64.433497536945808</v>
      </c>
      <c r="G233" s="1">
        <f t="shared" si="15"/>
        <v>64.433497536945808</v>
      </c>
    </row>
    <row r="234" spans="1:7" x14ac:dyDescent="0.3">
      <c r="A234">
        <v>236</v>
      </c>
      <c r="B234">
        <v>11</v>
      </c>
      <c r="C234">
        <v>11</v>
      </c>
      <c r="D234" s="1">
        <f t="shared" si="12"/>
        <v>271.78502879078695</v>
      </c>
      <c r="E234" s="1">
        <f t="shared" si="13"/>
        <v>64.433497536945808</v>
      </c>
      <c r="F234" s="1">
        <f t="shared" si="14"/>
        <v>64.433497536945808</v>
      </c>
      <c r="G234" s="1">
        <f t="shared" si="15"/>
        <v>64.433497536945808</v>
      </c>
    </row>
    <row r="235" spans="1:7" x14ac:dyDescent="0.3">
      <c r="A235">
        <v>237</v>
      </c>
      <c r="B235">
        <v>11</v>
      </c>
      <c r="C235">
        <v>11</v>
      </c>
      <c r="D235" s="1">
        <f t="shared" si="12"/>
        <v>272.93666026871404</v>
      </c>
      <c r="E235" s="1">
        <f t="shared" si="13"/>
        <v>64.433497536945808</v>
      </c>
      <c r="F235" s="1">
        <f t="shared" si="14"/>
        <v>64.433497536945808</v>
      </c>
      <c r="G235" s="1">
        <f t="shared" si="15"/>
        <v>64.433497536945808</v>
      </c>
    </row>
    <row r="236" spans="1:7" x14ac:dyDescent="0.3">
      <c r="A236">
        <v>238</v>
      </c>
      <c r="B236">
        <v>11</v>
      </c>
      <c r="C236">
        <v>11</v>
      </c>
      <c r="D236" s="1">
        <f t="shared" si="12"/>
        <v>274.08829174664106</v>
      </c>
      <c r="E236" s="1">
        <f t="shared" si="13"/>
        <v>64.433497536945808</v>
      </c>
      <c r="F236" s="1">
        <f t="shared" si="14"/>
        <v>64.433497536945808</v>
      </c>
      <c r="G236" s="1">
        <f t="shared" si="15"/>
        <v>64.433497536945808</v>
      </c>
    </row>
    <row r="237" spans="1:7" x14ac:dyDescent="0.3">
      <c r="A237">
        <v>239</v>
      </c>
      <c r="B237">
        <v>11</v>
      </c>
      <c r="C237">
        <v>11</v>
      </c>
      <c r="D237" s="1">
        <f t="shared" si="12"/>
        <v>275.23992322456814</v>
      </c>
      <c r="E237" s="1">
        <f t="shared" si="13"/>
        <v>64.433497536945808</v>
      </c>
      <c r="F237" s="1">
        <f t="shared" si="14"/>
        <v>64.433497536945808</v>
      </c>
      <c r="G237" s="1">
        <f t="shared" si="15"/>
        <v>64.433497536945808</v>
      </c>
    </row>
    <row r="238" spans="1:7" x14ac:dyDescent="0.3">
      <c r="A238">
        <v>240</v>
      </c>
      <c r="B238">
        <v>11</v>
      </c>
      <c r="C238">
        <v>11</v>
      </c>
      <c r="D238" s="1">
        <f t="shared" si="12"/>
        <v>276.39155470249523</v>
      </c>
      <c r="E238" s="1">
        <f t="shared" si="13"/>
        <v>64.433497536945808</v>
      </c>
      <c r="F238" s="1">
        <f t="shared" si="14"/>
        <v>64.433497536945808</v>
      </c>
      <c r="G238" s="1">
        <f t="shared" si="15"/>
        <v>64.433497536945808</v>
      </c>
    </row>
    <row r="239" spans="1:7" x14ac:dyDescent="0.3">
      <c r="A239">
        <v>241</v>
      </c>
      <c r="B239">
        <v>11</v>
      </c>
      <c r="C239">
        <v>11</v>
      </c>
      <c r="D239" s="1">
        <f t="shared" si="12"/>
        <v>277.54318618042225</v>
      </c>
      <c r="E239" s="1">
        <f t="shared" si="13"/>
        <v>64.433497536945808</v>
      </c>
      <c r="F239" s="1">
        <f t="shared" si="14"/>
        <v>64.433497536945808</v>
      </c>
      <c r="G239" s="1">
        <f t="shared" si="15"/>
        <v>64.433497536945808</v>
      </c>
    </row>
    <row r="240" spans="1:7" x14ac:dyDescent="0.3">
      <c r="A240">
        <v>242</v>
      </c>
      <c r="B240">
        <v>11</v>
      </c>
      <c r="C240">
        <v>11</v>
      </c>
      <c r="D240" s="1">
        <f t="shared" si="12"/>
        <v>278.69481765834934</v>
      </c>
      <c r="E240" s="1">
        <f t="shared" si="13"/>
        <v>64.433497536945808</v>
      </c>
      <c r="F240" s="1">
        <f t="shared" si="14"/>
        <v>64.433497536945808</v>
      </c>
      <c r="G240" s="1">
        <f t="shared" si="15"/>
        <v>64.433497536945808</v>
      </c>
    </row>
    <row r="241" spans="1:7" x14ac:dyDescent="0.3">
      <c r="A241">
        <v>243</v>
      </c>
      <c r="B241">
        <v>11</v>
      </c>
      <c r="C241">
        <v>11</v>
      </c>
      <c r="D241" s="1">
        <f t="shared" si="12"/>
        <v>279.84644913627642</v>
      </c>
      <c r="E241" s="1">
        <f t="shared" si="13"/>
        <v>64.433497536945808</v>
      </c>
      <c r="F241" s="1">
        <f t="shared" si="14"/>
        <v>64.433497536945808</v>
      </c>
      <c r="G241" s="1">
        <f t="shared" si="15"/>
        <v>64.433497536945808</v>
      </c>
    </row>
    <row r="242" spans="1:7" x14ac:dyDescent="0.3">
      <c r="A242">
        <v>244</v>
      </c>
      <c r="B242">
        <v>11</v>
      </c>
      <c r="C242">
        <v>11</v>
      </c>
      <c r="D242" s="1">
        <f t="shared" si="12"/>
        <v>280.99808061420345</v>
      </c>
      <c r="E242" s="1">
        <f t="shared" si="13"/>
        <v>64.433497536945808</v>
      </c>
      <c r="F242" s="1">
        <f t="shared" si="14"/>
        <v>64.433497536945808</v>
      </c>
      <c r="G242" s="1">
        <f t="shared" si="15"/>
        <v>64.433497536945808</v>
      </c>
    </row>
    <row r="243" spans="1:7" x14ac:dyDescent="0.3">
      <c r="A243">
        <v>245</v>
      </c>
      <c r="B243">
        <v>11</v>
      </c>
      <c r="C243">
        <v>11</v>
      </c>
      <c r="D243" s="1">
        <f t="shared" si="12"/>
        <v>282.14971209213053</v>
      </c>
      <c r="E243" s="1">
        <f t="shared" si="13"/>
        <v>64.433497536945808</v>
      </c>
      <c r="F243" s="1">
        <f t="shared" si="14"/>
        <v>64.433497536945808</v>
      </c>
      <c r="G243" s="1">
        <f t="shared" si="15"/>
        <v>64.433497536945808</v>
      </c>
    </row>
    <row r="244" spans="1:7" x14ac:dyDescent="0.3">
      <c r="A244">
        <v>246</v>
      </c>
      <c r="B244">
        <v>11</v>
      </c>
      <c r="C244">
        <v>11</v>
      </c>
      <c r="D244" s="1">
        <f t="shared" si="12"/>
        <v>283.30134357005755</v>
      </c>
      <c r="E244" s="1">
        <f t="shared" si="13"/>
        <v>64.433497536945808</v>
      </c>
      <c r="F244" s="1">
        <f t="shared" si="14"/>
        <v>64.433497536945808</v>
      </c>
      <c r="G244" s="1">
        <f t="shared" si="15"/>
        <v>64.433497536945808</v>
      </c>
    </row>
    <row r="245" spans="1:7" x14ac:dyDescent="0.3">
      <c r="A245">
        <v>247</v>
      </c>
      <c r="B245">
        <v>11</v>
      </c>
      <c r="C245">
        <v>11</v>
      </c>
      <c r="D245" s="1">
        <f t="shared" si="12"/>
        <v>284.45297504798464</v>
      </c>
      <c r="E245" s="1">
        <f t="shared" si="13"/>
        <v>64.433497536945808</v>
      </c>
      <c r="F245" s="1">
        <f t="shared" si="14"/>
        <v>64.433497536945808</v>
      </c>
      <c r="G245" s="1">
        <f t="shared" si="15"/>
        <v>64.433497536945808</v>
      </c>
    </row>
    <row r="246" spans="1:7" x14ac:dyDescent="0.3">
      <c r="A246">
        <v>248</v>
      </c>
      <c r="B246">
        <v>11</v>
      </c>
      <c r="C246">
        <v>11</v>
      </c>
      <c r="D246" s="1">
        <f t="shared" si="12"/>
        <v>285.60460652591172</v>
      </c>
      <c r="E246" s="1">
        <f t="shared" si="13"/>
        <v>64.433497536945808</v>
      </c>
      <c r="F246" s="1">
        <f t="shared" si="14"/>
        <v>64.433497536945808</v>
      </c>
      <c r="G246" s="1">
        <f t="shared" si="15"/>
        <v>64.433497536945808</v>
      </c>
    </row>
    <row r="247" spans="1:7" x14ac:dyDescent="0.3">
      <c r="A247">
        <v>249</v>
      </c>
      <c r="B247">
        <v>11</v>
      </c>
      <c r="C247">
        <v>11</v>
      </c>
      <c r="D247" s="1">
        <f t="shared" si="12"/>
        <v>286.75623800383875</v>
      </c>
      <c r="E247" s="1">
        <f t="shared" si="13"/>
        <v>64.433497536945808</v>
      </c>
      <c r="F247" s="1">
        <f t="shared" si="14"/>
        <v>64.433497536945808</v>
      </c>
      <c r="G247" s="1">
        <f t="shared" si="15"/>
        <v>64.433497536945808</v>
      </c>
    </row>
    <row r="248" spans="1:7" x14ac:dyDescent="0.3">
      <c r="A248">
        <v>250</v>
      </c>
      <c r="B248">
        <v>11</v>
      </c>
      <c r="C248">
        <v>11</v>
      </c>
      <c r="D248" s="1">
        <f t="shared" si="12"/>
        <v>287.90786948176583</v>
      </c>
      <c r="E248" s="1">
        <f t="shared" si="13"/>
        <v>64.433497536945808</v>
      </c>
      <c r="F248" s="1">
        <f t="shared" si="14"/>
        <v>64.433497536945808</v>
      </c>
      <c r="G248" s="1">
        <f t="shared" si="15"/>
        <v>64.433497536945808</v>
      </c>
    </row>
    <row r="249" spans="1:7" x14ac:dyDescent="0.3">
      <c r="A249">
        <v>251</v>
      </c>
      <c r="B249">
        <v>11</v>
      </c>
      <c r="C249">
        <v>11</v>
      </c>
      <c r="D249" s="1">
        <f t="shared" si="12"/>
        <v>289.05950095969291</v>
      </c>
      <c r="E249" s="1">
        <f t="shared" si="13"/>
        <v>64.433497536945808</v>
      </c>
      <c r="F249" s="1">
        <f t="shared" si="14"/>
        <v>64.433497536945808</v>
      </c>
      <c r="G249" s="1">
        <f t="shared" si="15"/>
        <v>64.433497536945808</v>
      </c>
    </row>
    <row r="250" spans="1:7" x14ac:dyDescent="0.3">
      <c r="A250">
        <v>252</v>
      </c>
      <c r="B250">
        <v>11</v>
      </c>
      <c r="C250">
        <v>11</v>
      </c>
      <c r="D250" s="1">
        <f t="shared" si="12"/>
        <v>290.21113243761994</v>
      </c>
      <c r="E250" s="1">
        <f t="shared" si="13"/>
        <v>64.433497536945808</v>
      </c>
      <c r="F250" s="1">
        <f t="shared" si="14"/>
        <v>64.433497536945808</v>
      </c>
      <c r="G250" s="1">
        <f t="shared" si="15"/>
        <v>64.433497536945808</v>
      </c>
    </row>
    <row r="251" spans="1:7" x14ac:dyDescent="0.3">
      <c r="A251">
        <v>253</v>
      </c>
      <c r="B251">
        <v>11</v>
      </c>
      <c r="C251">
        <v>11</v>
      </c>
      <c r="D251" s="1">
        <f t="shared" si="12"/>
        <v>291.36276391554702</v>
      </c>
      <c r="E251" s="1">
        <f t="shared" si="13"/>
        <v>64.433497536945808</v>
      </c>
      <c r="F251" s="1">
        <f t="shared" si="14"/>
        <v>64.433497536945808</v>
      </c>
      <c r="G251" s="1">
        <f t="shared" si="15"/>
        <v>64.433497536945808</v>
      </c>
    </row>
    <row r="252" spans="1:7" x14ac:dyDescent="0.3">
      <c r="A252">
        <v>254</v>
      </c>
      <c r="B252">
        <v>11</v>
      </c>
      <c r="C252">
        <v>11</v>
      </c>
      <c r="D252" s="1">
        <f t="shared" si="12"/>
        <v>292.5143953934741</v>
      </c>
      <c r="E252" s="1">
        <f t="shared" si="13"/>
        <v>64.433497536945808</v>
      </c>
      <c r="F252" s="1">
        <f t="shared" si="14"/>
        <v>64.433497536945808</v>
      </c>
      <c r="G252" s="1">
        <f t="shared" si="15"/>
        <v>64.433497536945808</v>
      </c>
    </row>
    <row r="253" spans="1:7" x14ac:dyDescent="0.3">
      <c r="A253">
        <v>255</v>
      </c>
      <c r="B253">
        <v>11</v>
      </c>
      <c r="C253">
        <v>11</v>
      </c>
      <c r="D253" s="1">
        <f t="shared" si="12"/>
        <v>293.66602687140113</v>
      </c>
      <c r="E253" s="1">
        <f t="shared" si="13"/>
        <v>64.433497536945808</v>
      </c>
      <c r="F253" s="1">
        <f t="shared" si="14"/>
        <v>64.433497536945808</v>
      </c>
      <c r="G253" s="1">
        <f t="shared" si="15"/>
        <v>64.433497536945808</v>
      </c>
    </row>
    <row r="254" spans="1:7" x14ac:dyDescent="0.3">
      <c r="A254">
        <v>256</v>
      </c>
      <c r="B254">
        <v>11</v>
      </c>
      <c r="C254">
        <v>11</v>
      </c>
      <c r="D254" s="1">
        <f t="shared" si="12"/>
        <v>294.81765834932821</v>
      </c>
      <c r="E254" s="1">
        <f t="shared" si="13"/>
        <v>64.433497536945808</v>
      </c>
      <c r="F254" s="1">
        <f t="shared" si="14"/>
        <v>64.433497536945808</v>
      </c>
      <c r="G254" s="1">
        <f t="shared" si="15"/>
        <v>64.433497536945808</v>
      </c>
    </row>
    <row r="255" spans="1:7" x14ac:dyDescent="0.3">
      <c r="A255">
        <v>257</v>
      </c>
      <c r="B255">
        <v>56</v>
      </c>
      <c r="C255">
        <v>11</v>
      </c>
      <c r="D255" s="1">
        <f t="shared" si="12"/>
        <v>295.9692898272553</v>
      </c>
      <c r="E255" s="1">
        <f t="shared" si="13"/>
        <v>66.206896551724142</v>
      </c>
      <c r="F255" s="1">
        <f t="shared" si="14"/>
        <v>64.433497536945808</v>
      </c>
      <c r="G255" s="1">
        <f t="shared" si="15"/>
        <v>66.206896551724142</v>
      </c>
    </row>
    <row r="256" spans="1:7" x14ac:dyDescent="0.3">
      <c r="A256">
        <v>258</v>
      </c>
      <c r="B256">
        <v>56</v>
      </c>
      <c r="C256">
        <v>56</v>
      </c>
      <c r="D256" s="1">
        <f t="shared" si="12"/>
        <v>297.12092130518232</v>
      </c>
      <c r="E256" s="1">
        <f t="shared" si="13"/>
        <v>66.206896551724142</v>
      </c>
      <c r="F256" s="1">
        <f t="shared" si="14"/>
        <v>66.206896551724142</v>
      </c>
      <c r="G256" s="1">
        <f t="shared" si="15"/>
        <v>66.206896551724142</v>
      </c>
    </row>
    <row r="257" spans="1:7" x14ac:dyDescent="0.3">
      <c r="A257">
        <v>259</v>
      </c>
      <c r="B257">
        <v>56</v>
      </c>
      <c r="C257">
        <v>56</v>
      </c>
      <c r="D257" s="1">
        <f t="shared" si="12"/>
        <v>298.2725527831094</v>
      </c>
      <c r="E257" s="1">
        <f t="shared" si="13"/>
        <v>66.206896551724142</v>
      </c>
      <c r="F257" s="1">
        <f t="shared" si="14"/>
        <v>66.206896551724142</v>
      </c>
      <c r="G257" s="1">
        <f t="shared" si="15"/>
        <v>66.206896551724142</v>
      </c>
    </row>
    <row r="258" spans="1:7" x14ac:dyDescent="0.3">
      <c r="A258">
        <v>260</v>
      </c>
      <c r="B258">
        <v>56</v>
      </c>
      <c r="C258">
        <v>56</v>
      </c>
      <c r="D258" s="1">
        <f t="shared" si="12"/>
        <v>299.42418426103649</v>
      </c>
      <c r="E258" s="1">
        <f t="shared" si="13"/>
        <v>66.206896551724142</v>
      </c>
      <c r="F258" s="1">
        <f t="shared" si="14"/>
        <v>66.206896551724142</v>
      </c>
      <c r="G258" s="1">
        <f t="shared" si="15"/>
        <v>66.206896551724142</v>
      </c>
    </row>
    <row r="259" spans="1:7" x14ac:dyDescent="0.3">
      <c r="A259">
        <v>261</v>
      </c>
      <c r="B259">
        <v>56</v>
      </c>
      <c r="C259">
        <v>56</v>
      </c>
      <c r="D259" s="1">
        <f t="shared" ref="D259:D322" si="16">A259*600/521</f>
        <v>300.57581573896351</v>
      </c>
      <c r="E259" s="1">
        <f t="shared" ref="E259:E322" si="17">B259*(80-64)/406+64</f>
        <v>66.206896551724142</v>
      </c>
      <c r="F259" s="1">
        <f t="shared" ref="F259:F322" si="18">C259*(80-64)/406+64</f>
        <v>66.206896551724142</v>
      </c>
      <c r="G259" s="1">
        <f t="shared" ref="G259:G322" si="19">E259</f>
        <v>66.206896551724142</v>
      </c>
    </row>
    <row r="260" spans="1:7" x14ac:dyDescent="0.3">
      <c r="A260">
        <v>262</v>
      </c>
      <c r="B260">
        <v>56</v>
      </c>
      <c r="C260">
        <v>56</v>
      </c>
      <c r="D260" s="1">
        <f t="shared" si="16"/>
        <v>301.7274472168906</v>
      </c>
      <c r="E260" s="1">
        <f t="shared" si="17"/>
        <v>66.206896551724142</v>
      </c>
      <c r="F260" s="1">
        <f t="shared" si="18"/>
        <v>66.206896551724142</v>
      </c>
      <c r="G260" s="1">
        <f t="shared" si="19"/>
        <v>66.206896551724142</v>
      </c>
    </row>
    <row r="261" spans="1:7" x14ac:dyDescent="0.3">
      <c r="A261">
        <v>263</v>
      </c>
      <c r="B261">
        <v>56</v>
      </c>
      <c r="C261">
        <v>56</v>
      </c>
      <c r="D261" s="1">
        <f t="shared" si="16"/>
        <v>302.87907869481768</v>
      </c>
      <c r="E261" s="1">
        <f t="shared" si="17"/>
        <v>66.206896551724142</v>
      </c>
      <c r="F261" s="1">
        <f t="shared" si="18"/>
        <v>66.206896551724142</v>
      </c>
      <c r="G261" s="1">
        <f t="shared" si="19"/>
        <v>66.206896551724142</v>
      </c>
    </row>
    <row r="262" spans="1:7" x14ac:dyDescent="0.3">
      <c r="A262">
        <v>264</v>
      </c>
      <c r="B262">
        <v>56</v>
      </c>
      <c r="C262">
        <v>56</v>
      </c>
      <c r="D262" s="1">
        <f t="shared" si="16"/>
        <v>304.0307101727447</v>
      </c>
      <c r="E262" s="1">
        <f t="shared" si="17"/>
        <v>66.206896551724142</v>
      </c>
      <c r="F262" s="1">
        <f t="shared" si="18"/>
        <v>66.206896551724142</v>
      </c>
      <c r="G262" s="1">
        <f t="shared" si="19"/>
        <v>66.206896551724142</v>
      </c>
    </row>
    <row r="263" spans="1:7" x14ac:dyDescent="0.3">
      <c r="A263">
        <v>265</v>
      </c>
      <c r="B263">
        <v>56</v>
      </c>
      <c r="C263">
        <v>56</v>
      </c>
      <c r="D263" s="1">
        <f t="shared" si="16"/>
        <v>305.18234165067179</v>
      </c>
      <c r="E263" s="1">
        <f t="shared" si="17"/>
        <v>66.206896551724142</v>
      </c>
      <c r="F263" s="1">
        <f t="shared" si="18"/>
        <v>66.206896551724142</v>
      </c>
      <c r="G263" s="1">
        <f t="shared" si="19"/>
        <v>66.206896551724142</v>
      </c>
    </row>
    <row r="264" spans="1:7" x14ac:dyDescent="0.3">
      <c r="A264">
        <v>266</v>
      </c>
      <c r="B264">
        <v>56</v>
      </c>
      <c r="C264">
        <v>56</v>
      </c>
      <c r="D264" s="1">
        <f t="shared" si="16"/>
        <v>306.33397312859887</v>
      </c>
      <c r="E264" s="1">
        <f t="shared" si="17"/>
        <v>66.206896551724142</v>
      </c>
      <c r="F264" s="1">
        <f t="shared" si="18"/>
        <v>66.206896551724142</v>
      </c>
      <c r="G264" s="1">
        <f t="shared" si="19"/>
        <v>66.206896551724142</v>
      </c>
    </row>
    <row r="265" spans="1:7" x14ac:dyDescent="0.3">
      <c r="A265">
        <v>267</v>
      </c>
      <c r="B265">
        <v>56</v>
      </c>
      <c r="C265">
        <v>56</v>
      </c>
      <c r="D265" s="1">
        <f t="shared" si="16"/>
        <v>307.4856046065259</v>
      </c>
      <c r="E265" s="1">
        <f t="shared" si="17"/>
        <v>66.206896551724142</v>
      </c>
      <c r="F265" s="1">
        <f t="shared" si="18"/>
        <v>66.206896551724142</v>
      </c>
      <c r="G265" s="1">
        <f t="shared" si="19"/>
        <v>66.206896551724142</v>
      </c>
    </row>
    <row r="266" spans="1:7" x14ac:dyDescent="0.3">
      <c r="A266">
        <v>268</v>
      </c>
      <c r="B266">
        <v>56</v>
      </c>
      <c r="C266">
        <v>56</v>
      </c>
      <c r="D266" s="1">
        <f t="shared" si="16"/>
        <v>308.63723608445298</v>
      </c>
      <c r="E266" s="1">
        <f t="shared" si="17"/>
        <v>66.206896551724142</v>
      </c>
      <c r="F266" s="1">
        <f t="shared" si="18"/>
        <v>66.206896551724142</v>
      </c>
      <c r="G266" s="1">
        <f t="shared" si="19"/>
        <v>66.206896551724142</v>
      </c>
    </row>
    <row r="267" spans="1:7" x14ac:dyDescent="0.3">
      <c r="A267">
        <v>269</v>
      </c>
      <c r="B267">
        <v>56</v>
      </c>
      <c r="C267">
        <v>56</v>
      </c>
      <c r="D267" s="1">
        <f t="shared" si="16"/>
        <v>309.78886756238006</v>
      </c>
      <c r="E267" s="1">
        <f t="shared" si="17"/>
        <v>66.206896551724142</v>
      </c>
      <c r="F267" s="1">
        <f t="shared" si="18"/>
        <v>66.206896551724142</v>
      </c>
      <c r="G267" s="1">
        <f t="shared" si="19"/>
        <v>66.206896551724142</v>
      </c>
    </row>
    <row r="268" spans="1:7" x14ac:dyDescent="0.3">
      <c r="A268">
        <v>270</v>
      </c>
      <c r="B268">
        <v>56</v>
      </c>
      <c r="C268">
        <v>56</v>
      </c>
      <c r="D268" s="1">
        <f t="shared" si="16"/>
        <v>310.94049904030709</v>
      </c>
      <c r="E268" s="1">
        <f t="shared" si="17"/>
        <v>66.206896551724142</v>
      </c>
      <c r="F268" s="1">
        <f t="shared" si="18"/>
        <v>66.206896551724142</v>
      </c>
      <c r="G268" s="1">
        <f t="shared" si="19"/>
        <v>66.206896551724142</v>
      </c>
    </row>
    <row r="269" spans="1:7" x14ac:dyDescent="0.3">
      <c r="A269">
        <v>271</v>
      </c>
      <c r="B269">
        <v>56</v>
      </c>
      <c r="C269">
        <v>56</v>
      </c>
      <c r="D269" s="1">
        <f t="shared" si="16"/>
        <v>312.09213051823417</v>
      </c>
      <c r="E269" s="1">
        <f t="shared" si="17"/>
        <v>66.206896551724142</v>
      </c>
      <c r="F269" s="1">
        <f t="shared" si="18"/>
        <v>66.206896551724142</v>
      </c>
      <c r="G269" s="1">
        <f t="shared" si="19"/>
        <v>66.206896551724142</v>
      </c>
    </row>
    <row r="270" spans="1:7" x14ac:dyDescent="0.3">
      <c r="A270">
        <v>272</v>
      </c>
      <c r="B270">
        <v>56</v>
      </c>
      <c r="C270">
        <v>56</v>
      </c>
      <c r="D270" s="1">
        <f t="shared" si="16"/>
        <v>313.24376199616125</v>
      </c>
      <c r="E270" s="1">
        <f t="shared" si="17"/>
        <v>66.206896551724142</v>
      </c>
      <c r="F270" s="1">
        <f t="shared" si="18"/>
        <v>66.206896551724142</v>
      </c>
      <c r="G270" s="1">
        <f t="shared" si="19"/>
        <v>66.206896551724142</v>
      </c>
    </row>
    <row r="271" spans="1:7" x14ac:dyDescent="0.3">
      <c r="A271">
        <v>273</v>
      </c>
      <c r="B271">
        <v>56</v>
      </c>
      <c r="C271">
        <v>56</v>
      </c>
      <c r="D271" s="1">
        <f t="shared" si="16"/>
        <v>314.39539347408828</v>
      </c>
      <c r="E271" s="1">
        <f t="shared" si="17"/>
        <v>66.206896551724142</v>
      </c>
      <c r="F271" s="1">
        <f t="shared" si="18"/>
        <v>66.206896551724142</v>
      </c>
      <c r="G271" s="1">
        <f t="shared" si="19"/>
        <v>66.206896551724142</v>
      </c>
    </row>
    <row r="272" spans="1:7" x14ac:dyDescent="0.3">
      <c r="A272">
        <v>274</v>
      </c>
      <c r="B272">
        <v>56</v>
      </c>
      <c r="C272">
        <v>56</v>
      </c>
      <c r="D272" s="1">
        <f t="shared" si="16"/>
        <v>315.54702495201536</v>
      </c>
      <c r="E272" s="1">
        <f t="shared" si="17"/>
        <v>66.206896551724142</v>
      </c>
      <c r="F272" s="1">
        <f t="shared" si="18"/>
        <v>66.206896551724142</v>
      </c>
      <c r="G272" s="1">
        <f t="shared" si="19"/>
        <v>66.206896551724142</v>
      </c>
    </row>
    <row r="273" spans="1:8" x14ac:dyDescent="0.3">
      <c r="A273">
        <v>275</v>
      </c>
      <c r="B273">
        <v>56</v>
      </c>
      <c r="C273">
        <v>56</v>
      </c>
      <c r="D273" s="1">
        <f t="shared" si="16"/>
        <v>316.69865642994245</v>
      </c>
      <c r="E273" s="1">
        <f t="shared" si="17"/>
        <v>66.206896551724142</v>
      </c>
      <c r="F273" s="1">
        <f t="shared" si="18"/>
        <v>66.206896551724142</v>
      </c>
      <c r="G273" s="1">
        <f t="shared" si="19"/>
        <v>66.206896551724142</v>
      </c>
    </row>
    <row r="274" spans="1:8" x14ac:dyDescent="0.3">
      <c r="A274">
        <v>276</v>
      </c>
      <c r="B274">
        <v>56</v>
      </c>
      <c r="C274">
        <v>56</v>
      </c>
      <c r="D274" s="1">
        <f t="shared" si="16"/>
        <v>317.85028790786947</v>
      </c>
      <c r="E274" s="1">
        <f t="shared" si="17"/>
        <v>66.206896551724142</v>
      </c>
      <c r="F274" s="1">
        <f t="shared" si="18"/>
        <v>66.206896551724142</v>
      </c>
      <c r="G274" s="1">
        <f t="shared" si="19"/>
        <v>66.206896551724142</v>
      </c>
    </row>
    <row r="275" spans="1:8" x14ac:dyDescent="0.3">
      <c r="A275">
        <v>277</v>
      </c>
      <c r="B275">
        <v>56</v>
      </c>
      <c r="C275">
        <v>56</v>
      </c>
      <c r="D275" s="1">
        <f t="shared" si="16"/>
        <v>319.00191938579655</v>
      </c>
      <c r="E275" s="1">
        <f t="shared" si="17"/>
        <v>66.206896551724142</v>
      </c>
      <c r="F275" s="1">
        <f t="shared" si="18"/>
        <v>66.206896551724142</v>
      </c>
      <c r="G275" s="1">
        <f t="shared" si="19"/>
        <v>66.206896551724142</v>
      </c>
    </row>
    <row r="276" spans="1:8" x14ac:dyDescent="0.3">
      <c r="A276">
        <v>278</v>
      </c>
      <c r="B276">
        <v>56</v>
      </c>
      <c r="C276">
        <v>56</v>
      </c>
      <c r="D276" s="1">
        <f t="shared" si="16"/>
        <v>320.15355086372358</v>
      </c>
      <c r="E276" s="1">
        <f t="shared" si="17"/>
        <v>66.206896551724142</v>
      </c>
      <c r="F276" s="1">
        <f t="shared" si="18"/>
        <v>66.206896551724142</v>
      </c>
      <c r="G276" s="1">
        <f t="shared" si="19"/>
        <v>66.206896551724142</v>
      </c>
    </row>
    <row r="277" spans="1:8" x14ac:dyDescent="0.3">
      <c r="A277">
        <v>279</v>
      </c>
      <c r="B277">
        <v>56</v>
      </c>
      <c r="C277">
        <v>56</v>
      </c>
      <c r="D277" s="1">
        <f t="shared" si="16"/>
        <v>321.30518234165066</v>
      </c>
      <c r="E277" s="1">
        <f t="shared" si="17"/>
        <v>66.206896551724142</v>
      </c>
      <c r="F277" s="1">
        <f t="shared" si="18"/>
        <v>66.206896551724142</v>
      </c>
      <c r="G277" s="1">
        <f t="shared" si="19"/>
        <v>66.206896551724142</v>
      </c>
    </row>
    <row r="278" spans="1:8" x14ac:dyDescent="0.3">
      <c r="A278" s="4">
        <v>280</v>
      </c>
      <c r="B278" s="4">
        <v>285</v>
      </c>
      <c r="C278" s="4">
        <v>56</v>
      </c>
      <c r="D278" s="3">
        <f t="shared" si="16"/>
        <v>322.45681381957775</v>
      </c>
      <c r="E278" s="3">
        <f t="shared" si="17"/>
        <v>75.231527093596057</v>
      </c>
      <c r="F278" s="3">
        <f t="shared" si="18"/>
        <v>66.206896551724142</v>
      </c>
      <c r="G278" s="3">
        <f t="shared" si="19"/>
        <v>75.231527093596057</v>
      </c>
      <c r="H278" s="4"/>
    </row>
    <row r="279" spans="1:8" x14ac:dyDescent="0.3">
      <c r="A279" s="10">
        <v>281</v>
      </c>
      <c r="B279" s="10">
        <v>262</v>
      </c>
      <c r="C279" s="10">
        <v>262</v>
      </c>
      <c r="D279" s="1">
        <f t="shared" si="16"/>
        <v>323.60844529750477</v>
      </c>
      <c r="E279" s="1">
        <f t="shared" si="17"/>
        <v>74.325123152709352</v>
      </c>
      <c r="F279" s="1">
        <f t="shared" si="18"/>
        <v>74.325123152709352</v>
      </c>
      <c r="G279" s="1">
        <f t="shared" si="19"/>
        <v>74.325123152709352</v>
      </c>
    </row>
    <row r="280" spans="1:8" x14ac:dyDescent="0.3">
      <c r="A280">
        <v>282</v>
      </c>
      <c r="B280">
        <v>262</v>
      </c>
      <c r="C280">
        <v>239</v>
      </c>
      <c r="D280" s="1">
        <f t="shared" si="16"/>
        <v>324.76007677543186</v>
      </c>
      <c r="E280" s="1">
        <f t="shared" si="17"/>
        <v>74.325123152709352</v>
      </c>
      <c r="F280" s="1">
        <f t="shared" si="18"/>
        <v>73.418719211822662</v>
      </c>
      <c r="G280" s="1">
        <f t="shared" si="19"/>
        <v>74.325123152709352</v>
      </c>
    </row>
    <row r="281" spans="1:8" x14ac:dyDescent="0.3">
      <c r="A281">
        <v>283</v>
      </c>
      <c r="B281">
        <v>239</v>
      </c>
      <c r="C281">
        <v>239</v>
      </c>
      <c r="D281" s="1">
        <f t="shared" si="16"/>
        <v>325.91170825335894</v>
      </c>
      <c r="E281" s="1">
        <f t="shared" si="17"/>
        <v>73.418719211822662</v>
      </c>
      <c r="F281" s="1">
        <f t="shared" si="18"/>
        <v>73.418719211822662</v>
      </c>
      <c r="G281" s="1">
        <f t="shared" si="19"/>
        <v>73.418719211822662</v>
      </c>
    </row>
    <row r="282" spans="1:8" x14ac:dyDescent="0.3">
      <c r="A282">
        <v>284</v>
      </c>
      <c r="B282">
        <v>239</v>
      </c>
      <c r="C282">
        <v>239</v>
      </c>
      <c r="D282" s="1">
        <f t="shared" si="16"/>
        <v>327.06333973128596</v>
      </c>
      <c r="E282" s="1">
        <f t="shared" si="17"/>
        <v>73.418719211822662</v>
      </c>
      <c r="F282" s="1">
        <f t="shared" si="18"/>
        <v>73.418719211822662</v>
      </c>
      <c r="G282" s="1">
        <f t="shared" si="19"/>
        <v>73.418719211822662</v>
      </c>
    </row>
    <row r="283" spans="1:8" x14ac:dyDescent="0.3">
      <c r="A283">
        <v>285</v>
      </c>
      <c r="B283">
        <v>239</v>
      </c>
      <c r="C283">
        <v>239</v>
      </c>
      <c r="D283" s="1">
        <f t="shared" si="16"/>
        <v>328.21497120921305</v>
      </c>
      <c r="E283" s="1">
        <f t="shared" si="17"/>
        <v>73.418719211822662</v>
      </c>
      <c r="F283" s="1">
        <f t="shared" si="18"/>
        <v>73.418719211822662</v>
      </c>
      <c r="G283" s="1">
        <f t="shared" si="19"/>
        <v>73.418719211822662</v>
      </c>
    </row>
    <row r="284" spans="1:8" x14ac:dyDescent="0.3">
      <c r="A284">
        <v>286</v>
      </c>
      <c r="B284">
        <v>239</v>
      </c>
      <c r="C284">
        <v>239</v>
      </c>
      <c r="D284" s="1">
        <f t="shared" si="16"/>
        <v>329.36660268714013</v>
      </c>
      <c r="E284" s="1">
        <f t="shared" si="17"/>
        <v>73.418719211822662</v>
      </c>
      <c r="F284" s="1">
        <f t="shared" si="18"/>
        <v>73.418719211822662</v>
      </c>
      <c r="G284" s="1">
        <f t="shared" si="19"/>
        <v>73.418719211822662</v>
      </c>
    </row>
    <row r="285" spans="1:8" x14ac:dyDescent="0.3">
      <c r="A285">
        <v>287</v>
      </c>
      <c r="B285">
        <v>239</v>
      </c>
      <c r="C285">
        <v>239</v>
      </c>
      <c r="D285" s="1">
        <f t="shared" si="16"/>
        <v>330.51823416506716</v>
      </c>
      <c r="E285" s="1">
        <f t="shared" si="17"/>
        <v>73.418719211822662</v>
      </c>
      <c r="F285" s="1">
        <f t="shared" si="18"/>
        <v>73.418719211822662</v>
      </c>
      <c r="G285" s="1">
        <f t="shared" si="19"/>
        <v>73.418719211822662</v>
      </c>
    </row>
    <row r="286" spans="1:8" x14ac:dyDescent="0.3">
      <c r="A286">
        <v>288</v>
      </c>
      <c r="B286">
        <v>239</v>
      </c>
      <c r="C286">
        <v>239</v>
      </c>
      <c r="D286" s="1">
        <f t="shared" si="16"/>
        <v>331.66986564299424</v>
      </c>
      <c r="E286" s="1">
        <f t="shared" si="17"/>
        <v>73.418719211822662</v>
      </c>
      <c r="F286" s="1">
        <f t="shared" si="18"/>
        <v>73.418719211822662</v>
      </c>
      <c r="G286" s="1">
        <f t="shared" si="19"/>
        <v>73.418719211822662</v>
      </c>
    </row>
    <row r="287" spans="1:8" x14ac:dyDescent="0.3">
      <c r="A287">
        <v>289</v>
      </c>
      <c r="B287">
        <v>239</v>
      </c>
      <c r="C287">
        <v>239</v>
      </c>
      <c r="D287" s="1">
        <f t="shared" si="16"/>
        <v>332.82149712092132</v>
      </c>
      <c r="E287" s="1">
        <f t="shared" si="17"/>
        <v>73.418719211822662</v>
      </c>
      <c r="F287" s="1">
        <f t="shared" si="18"/>
        <v>73.418719211822662</v>
      </c>
      <c r="G287" s="1">
        <f t="shared" si="19"/>
        <v>73.418719211822662</v>
      </c>
    </row>
    <row r="288" spans="1:8" x14ac:dyDescent="0.3">
      <c r="A288">
        <v>290</v>
      </c>
      <c r="B288">
        <v>239</v>
      </c>
      <c r="C288">
        <v>239</v>
      </c>
      <c r="D288" s="1">
        <f t="shared" si="16"/>
        <v>333.97312859884835</v>
      </c>
      <c r="E288" s="1">
        <f t="shared" si="17"/>
        <v>73.418719211822662</v>
      </c>
      <c r="F288" s="1">
        <f t="shared" si="18"/>
        <v>73.418719211822662</v>
      </c>
      <c r="G288" s="1">
        <f t="shared" si="19"/>
        <v>73.418719211822662</v>
      </c>
    </row>
    <row r="289" spans="1:7" x14ac:dyDescent="0.3">
      <c r="A289">
        <v>291</v>
      </c>
      <c r="B289">
        <v>239</v>
      </c>
      <c r="C289">
        <v>239</v>
      </c>
      <c r="D289" s="1">
        <f t="shared" si="16"/>
        <v>335.12476007677543</v>
      </c>
      <c r="E289" s="1">
        <f t="shared" si="17"/>
        <v>73.418719211822662</v>
      </c>
      <c r="F289" s="1">
        <f t="shared" si="18"/>
        <v>73.418719211822662</v>
      </c>
      <c r="G289" s="1">
        <f t="shared" si="19"/>
        <v>73.418719211822662</v>
      </c>
    </row>
    <row r="290" spans="1:7" x14ac:dyDescent="0.3">
      <c r="A290">
        <v>292</v>
      </c>
      <c r="B290">
        <v>239</v>
      </c>
      <c r="C290">
        <v>239</v>
      </c>
      <c r="D290" s="1">
        <f t="shared" si="16"/>
        <v>336.27639155470251</v>
      </c>
      <c r="E290" s="1">
        <f t="shared" si="17"/>
        <v>73.418719211822662</v>
      </c>
      <c r="F290" s="1">
        <f t="shared" si="18"/>
        <v>73.418719211822662</v>
      </c>
      <c r="G290" s="1">
        <f t="shared" si="19"/>
        <v>73.418719211822662</v>
      </c>
    </row>
    <row r="291" spans="1:7" x14ac:dyDescent="0.3">
      <c r="A291">
        <v>293</v>
      </c>
      <c r="B291">
        <v>239</v>
      </c>
      <c r="C291">
        <v>239</v>
      </c>
      <c r="D291" s="1">
        <f t="shared" si="16"/>
        <v>337.42802303262954</v>
      </c>
      <c r="E291" s="1">
        <f t="shared" si="17"/>
        <v>73.418719211822662</v>
      </c>
      <c r="F291" s="1">
        <f t="shared" si="18"/>
        <v>73.418719211822662</v>
      </c>
      <c r="G291" s="1">
        <f t="shared" si="19"/>
        <v>73.418719211822662</v>
      </c>
    </row>
    <row r="292" spans="1:7" x14ac:dyDescent="0.3">
      <c r="A292">
        <v>294</v>
      </c>
      <c r="B292">
        <v>239</v>
      </c>
      <c r="C292">
        <v>239</v>
      </c>
      <c r="D292" s="1">
        <f t="shared" si="16"/>
        <v>338.57965451055662</v>
      </c>
      <c r="E292" s="1">
        <f t="shared" si="17"/>
        <v>73.418719211822662</v>
      </c>
      <c r="F292" s="1">
        <f t="shared" si="18"/>
        <v>73.418719211822662</v>
      </c>
      <c r="G292" s="1">
        <f t="shared" si="19"/>
        <v>73.418719211822662</v>
      </c>
    </row>
    <row r="293" spans="1:7" x14ac:dyDescent="0.3">
      <c r="A293">
        <v>295</v>
      </c>
      <c r="B293">
        <v>239</v>
      </c>
      <c r="C293">
        <v>239</v>
      </c>
      <c r="D293" s="1">
        <f t="shared" si="16"/>
        <v>339.73128598848371</v>
      </c>
      <c r="E293" s="1">
        <f t="shared" si="17"/>
        <v>73.418719211822662</v>
      </c>
      <c r="F293" s="1">
        <f t="shared" si="18"/>
        <v>73.418719211822662</v>
      </c>
      <c r="G293" s="1">
        <f t="shared" si="19"/>
        <v>73.418719211822662</v>
      </c>
    </row>
    <row r="294" spans="1:7" x14ac:dyDescent="0.3">
      <c r="A294">
        <v>296</v>
      </c>
      <c r="B294">
        <v>239</v>
      </c>
      <c r="C294">
        <v>239</v>
      </c>
      <c r="D294" s="1">
        <f t="shared" si="16"/>
        <v>340.88291746641073</v>
      </c>
      <c r="E294" s="1">
        <f t="shared" si="17"/>
        <v>73.418719211822662</v>
      </c>
      <c r="F294" s="1">
        <f t="shared" si="18"/>
        <v>73.418719211822662</v>
      </c>
      <c r="G294" s="1">
        <f t="shared" si="19"/>
        <v>73.418719211822662</v>
      </c>
    </row>
    <row r="295" spans="1:7" x14ac:dyDescent="0.3">
      <c r="A295">
        <v>297</v>
      </c>
      <c r="B295">
        <v>239</v>
      </c>
      <c r="C295">
        <v>239</v>
      </c>
      <c r="D295" s="1">
        <f t="shared" si="16"/>
        <v>342.03454894433781</v>
      </c>
      <c r="E295" s="1">
        <f t="shared" si="17"/>
        <v>73.418719211822662</v>
      </c>
      <c r="F295" s="1">
        <f t="shared" si="18"/>
        <v>73.418719211822662</v>
      </c>
      <c r="G295" s="1">
        <f t="shared" si="19"/>
        <v>73.418719211822662</v>
      </c>
    </row>
    <row r="296" spans="1:7" x14ac:dyDescent="0.3">
      <c r="A296">
        <v>298</v>
      </c>
      <c r="B296">
        <v>239</v>
      </c>
      <c r="C296">
        <v>239</v>
      </c>
      <c r="D296" s="1">
        <f t="shared" si="16"/>
        <v>343.1861804222649</v>
      </c>
      <c r="E296" s="1">
        <f t="shared" si="17"/>
        <v>73.418719211822662</v>
      </c>
      <c r="F296" s="1">
        <f t="shared" si="18"/>
        <v>73.418719211822662</v>
      </c>
      <c r="G296" s="1">
        <f t="shared" si="19"/>
        <v>73.418719211822662</v>
      </c>
    </row>
    <row r="297" spans="1:7" x14ac:dyDescent="0.3">
      <c r="A297">
        <v>299</v>
      </c>
      <c r="B297">
        <v>239</v>
      </c>
      <c r="C297">
        <v>239</v>
      </c>
      <c r="D297" s="1">
        <f t="shared" si="16"/>
        <v>344.33781190019192</v>
      </c>
      <c r="E297" s="1">
        <f t="shared" si="17"/>
        <v>73.418719211822662</v>
      </c>
      <c r="F297" s="1">
        <f t="shared" si="18"/>
        <v>73.418719211822662</v>
      </c>
      <c r="G297" s="1">
        <f t="shared" si="19"/>
        <v>73.418719211822662</v>
      </c>
    </row>
    <row r="298" spans="1:7" x14ac:dyDescent="0.3">
      <c r="A298">
        <v>300</v>
      </c>
      <c r="B298">
        <v>239</v>
      </c>
      <c r="C298">
        <v>239</v>
      </c>
      <c r="D298" s="1">
        <f t="shared" si="16"/>
        <v>345.48944337811901</v>
      </c>
      <c r="E298" s="1">
        <f t="shared" si="17"/>
        <v>73.418719211822662</v>
      </c>
      <c r="F298" s="1">
        <f t="shared" si="18"/>
        <v>73.418719211822662</v>
      </c>
      <c r="G298" s="1">
        <f t="shared" si="19"/>
        <v>73.418719211822662</v>
      </c>
    </row>
    <row r="299" spans="1:7" x14ac:dyDescent="0.3">
      <c r="A299">
        <v>301</v>
      </c>
      <c r="B299">
        <v>239</v>
      </c>
      <c r="C299">
        <v>239</v>
      </c>
      <c r="D299" s="1">
        <f t="shared" si="16"/>
        <v>346.64107485604609</v>
      </c>
      <c r="E299" s="1">
        <f t="shared" si="17"/>
        <v>73.418719211822662</v>
      </c>
      <c r="F299" s="1">
        <f t="shared" si="18"/>
        <v>73.418719211822662</v>
      </c>
      <c r="G299" s="1">
        <f t="shared" si="19"/>
        <v>73.418719211822662</v>
      </c>
    </row>
    <row r="300" spans="1:7" x14ac:dyDescent="0.3">
      <c r="A300">
        <v>302</v>
      </c>
      <c r="B300">
        <v>239</v>
      </c>
      <c r="C300">
        <v>239</v>
      </c>
      <c r="D300" s="1">
        <f t="shared" si="16"/>
        <v>347.79270633397311</v>
      </c>
      <c r="E300" s="1">
        <f t="shared" si="17"/>
        <v>73.418719211822662</v>
      </c>
      <c r="F300" s="1">
        <f t="shared" si="18"/>
        <v>73.418719211822662</v>
      </c>
      <c r="G300" s="1">
        <f t="shared" si="19"/>
        <v>73.418719211822662</v>
      </c>
    </row>
    <row r="301" spans="1:7" x14ac:dyDescent="0.3">
      <c r="A301">
        <v>303</v>
      </c>
      <c r="B301">
        <v>239</v>
      </c>
      <c r="C301">
        <v>239</v>
      </c>
      <c r="D301" s="1">
        <f t="shared" si="16"/>
        <v>348.9443378119002</v>
      </c>
      <c r="E301" s="1">
        <f t="shared" si="17"/>
        <v>73.418719211822662</v>
      </c>
      <c r="F301" s="1">
        <f t="shared" si="18"/>
        <v>73.418719211822662</v>
      </c>
      <c r="G301" s="1">
        <f t="shared" si="19"/>
        <v>73.418719211822662</v>
      </c>
    </row>
    <row r="302" spans="1:7" x14ac:dyDescent="0.3">
      <c r="A302">
        <v>304</v>
      </c>
      <c r="B302">
        <v>239</v>
      </c>
      <c r="C302">
        <v>239</v>
      </c>
      <c r="D302" s="1">
        <f t="shared" si="16"/>
        <v>350.09596928982728</v>
      </c>
      <c r="E302" s="1">
        <f t="shared" si="17"/>
        <v>73.418719211822662</v>
      </c>
      <c r="F302" s="1">
        <f t="shared" si="18"/>
        <v>73.418719211822662</v>
      </c>
      <c r="G302" s="1">
        <f t="shared" si="19"/>
        <v>73.418719211822662</v>
      </c>
    </row>
    <row r="303" spans="1:7" x14ac:dyDescent="0.3">
      <c r="A303">
        <v>305</v>
      </c>
      <c r="B303">
        <v>239</v>
      </c>
      <c r="C303">
        <v>239</v>
      </c>
      <c r="D303" s="1">
        <f t="shared" si="16"/>
        <v>351.24760076775431</v>
      </c>
      <c r="E303" s="1">
        <f t="shared" si="17"/>
        <v>73.418719211822662</v>
      </c>
      <c r="F303" s="1">
        <f t="shared" si="18"/>
        <v>73.418719211822662</v>
      </c>
      <c r="G303" s="1">
        <f t="shared" si="19"/>
        <v>73.418719211822662</v>
      </c>
    </row>
    <row r="304" spans="1:7" x14ac:dyDescent="0.3">
      <c r="A304">
        <v>306</v>
      </c>
      <c r="B304">
        <v>239</v>
      </c>
      <c r="C304">
        <v>216</v>
      </c>
      <c r="D304" s="1">
        <f t="shared" si="16"/>
        <v>352.39923224568139</v>
      </c>
      <c r="E304" s="1">
        <f t="shared" si="17"/>
        <v>73.418719211822662</v>
      </c>
      <c r="F304" s="1">
        <f t="shared" si="18"/>
        <v>72.512315270935957</v>
      </c>
      <c r="G304" s="1">
        <f t="shared" si="19"/>
        <v>73.418719211822662</v>
      </c>
    </row>
    <row r="305" spans="1:7" x14ac:dyDescent="0.3">
      <c r="A305">
        <v>307</v>
      </c>
      <c r="B305">
        <v>216</v>
      </c>
      <c r="C305">
        <v>216</v>
      </c>
      <c r="D305" s="1">
        <f t="shared" si="16"/>
        <v>353.55086372360847</v>
      </c>
      <c r="E305" s="1">
        <f t="shared" si="17"/>
        <v>72.512315270935957</v>
      </c>
      <c r="F305" s="1">
        <f t="shared" si="18"/>
        <v>72.512315270935957</v>
      </c>
      <c r="G305" s="1">
        <f t="shared" si="19"/>
        <v>72.512315270935957</v>
      </c>
    </row>
    <row r="306" spans="1:7" x14ac:dyDescent="0.3">
      <c r="A306">
        <v>308</v>
      </c>
      <c r="B306">
        <v>216</v>
      </c>
      <c r="C306">
        <v>216</v>
      </c>
      <c r="D306" s="1">
        <f t="shared" si="16"/>
        <v>354.7024952015355</v>
      </c>
      <c r="E306" s="1">
        <f t="shared" si="17"/>
        <v>72.512315270935957</v>
      </c>
      <c r="F306" s="1">
        <f t="shared" si="18"/>
        <v>72.512315270935957</v>
      </c>
      <c r="G306" s="1">
        <f t="shared" si="19"/>
        <v>72.512315270935957</v>
      </c>
    </row>
    <row r="307" spans="1:7" x14ac:dyDescent="0.3">
      <c r="A307">
        <v>309</v>
      </c>
      <c r="B307">
        <v>216</v>
      </c>
      <c r="C307">
        <v>216</v>
      </c>
      <c r="D307" s="1">
        <f t="shared" si="16"/>
        <v>355.85412667946258</v>
      </c>
      <c r="E307" s="1">
        <f t="shared" si="17"/>
        <v>72.512315270935957</v>
      </c>
      <c r="F307" s="1">
        <f t="shared" si="18"/>
        <v>72.512315270935957</v>
      </c>
      <c r="G307" s="1">
        <f t="shared" si="19"/>
        <v>72.512315270935957</v>
      </c>
    </row>
    <row r="308" spans="1:7" x14ac:dyDescent="0.3">
      <c r="A308">
        <v>310</v>
      </c>
      <c r="B308">
        <v>216</v>
      </c>
      <c r="C308">
        <v>216</v>
      </c>
      <c r="D308" s="1">
        <f t="shared" si="16"/>
        <v>357.00575815738961</v>
      </c>
      <c r="E308" s="1">
        <f t="shared" si="17"/>
        <v>72.512315270935957</v>
      </c>
      <c r="F308" s="1">
        <f t="shared" si="18"/>
        <v>72.512315270935957</v>
      </c>
      <c r="G308" s="1">
        <f t="shared" si="19"/>
        <v>72.512315270935957</v>
      </c>
    </row>
    <row r="309" spans="1:7" x14ac:dyDescent="0.3">
      <c r="A309">
        <v>311</v>
      </c>
      <c r="B309">
        <v>216</v>
      </c>
      <c r="C309">
        <v>216</v>
      </c>
      <c r="D309" s="1">
        <f t="shared" si="16"/>
        <v>358.15738963531669</v>
      </c>
      <c r="E309" s="1">
        <f t="shared" si="17"/>
        <v>72.512315270935957</v>
      </c>
      <c r="F309" s="1">
        <f t="shared" si="18"/>
        <v>72.512315270935957</v>
      </c>
      <c r="G309" s="1">
        <f t="shared" si="19"/>
        <v>72.512315270935957</v>
      </c>
    </row>
    <row r="310" spans="1:7" x14ac:dyDescent="0.3">
      <c r="A310">
        <v>312</v>
      </c>
      <c r="B310">
        <v>216</v>
      </c>
      <c r="C310">
        <v>216</v>
      </c>
      <c r="D310" s="1">
        <f t="shared" si="16"/>
        <v>359.30902111324377</v>
      </c>
      <c r="E310" s="1">
        <f t="shared" si="17"/>
        <v>72.512315270935957</v>
      </c>
      <c r="F310" s="1">
        <f t="shared" si="18"/>
        <v>72.512315270935957</v>
      </c>
      <c r="G310" s="1">
        <f t="shared" si="19"/>
        <v>72.512315270935957</v>
      </c>
    </row>
    <row r="311" spans="1:7" x14ac:dyDescent="0.3">
      <c r="A311">
        <v>313</v>
      </c>
      <c r="B311">
        <v>216</v>
      </c>
      <c r="C311">
        <v>216</v>
      </c>
      <c r="D311" s="1">
        <f t="shared" si="16"/>
        <v>360.4606525911708</v>
      </c>
      <c r="E311" s="1">
        <f t="shared" si="17"/>
        <v>72.512315270935957</v>
      </c>
      <c r="F311" s="1">
        <f t="shared" si="18"/>
        <v>72.512315270935957</v>
      </c>
      <c r="G311" s="1">
        <f t="shared" si="19"/>
        <v>72.512315270935957</v>
      </c>
    </row>
    <row r="312" spans="1:7" x14ac:dyDescent="0.3">
      <c r="A312">
        <v>314</v>
      </c>
      <c r="B312">
        <v>216</v>
      </c>
      <c r="C312">
        <v>216</v>
      </c>
      <c r="D312" s="1">
        <f t="shared" si="16"/>
        <v>361.61228406909788</v>
      </c>
      <c r="E312" s="1">
        <f t="shared" si="17"/>
        <v>72.512315270935957</v>
      </c>
      <c r="F312" s="1">
        <f t="shared" si="18"/>
        <v>72.512315270935957</v>
      </c>
      <c r="G312" s="1">
        <f t="shared" si="19"/>
        <v>72.512315270935957</v>
      </c>
    </row>
    <row r="313" spans="1:7" x14ac:dyDescent="0.3">
      <c r="A313">
        <v>315</v>
      </c>
      <c r="B313">
        <v>216</v>
      </c>
      <c r="C313">
        <v>216</v>
      </c>
      <c r="D313" s="1">
        <f t="shared" si="16"/>
        <v>362.76391554702496</v>
      </c>
      <c r="E313" s="1">
        <f t="shared" si="17"/>
        <v>72.512315270935957</v>
      </c>
      <c r="F313" s="1">
        <f t="shared" si="18"/>
        <v>72.512315270935957</v>
      </c>
      <c r="G313" s="1">
        <f t="shared" si="19"/>
        <v>72.512315270935957</v>
      </c>
    </row>
    <row r="314" spans="1:7" x14ac:dyDescent="0.3">
      <c r="A314">
        <v>316</v>
      </c>
      <c r="B314">
        <v>216</v>
      </c>
      <c r="C314">
        <v>216</v>
      </c>
      <c r="D314" s="1">
        <f t="shared" si="16"/>
        <v>363.91554702495199</v>
      </c>
      <c r="E314" s="1">
        <f t="shared" si="17"/>
        <v>72.512315270935957</v>
      </c>
      <c r="F314" s="1">
        <f t="shared" si="18"/>
        <v>72.512315270935957</v>
      </c>
      <c r="G314" s="1">
        <f t="shared" si="19"/>
        <v>72.512315270935957</v>
      </c>
    </row>
    <row r="315" spans="1:7" x14ac:dyDescent="0.3">
      <c r="A315">
        <v>317</v>
      </c>
      <c r="B315">
        <v>216</v>
      </c>
      <c r="C315">
        <v>216</v>
      </c>
      <c r="D315" s="1">
        <f t="shared" si="16"/>
        <v>365.06717850287907</v>
      </c>
      <c r="E315" s="1">
        <f t="shared" si="17"/>
        <v>72.512315270935957</v>
      </c>
      <c r="F315" s="1">
        <f t="shared" si="18"/>
        <v>72.512315270935957</v>
      </c>
      <c r="G315" s="1">
        <f t="shared" si="19"/>
        <v>72.512315270935957</v>
      </c>
    </row>
    <row r="316" spans="1:7" x14ac:dyDescent="0.3">
      <c r="A316">
        <v>318</v>
      </c>
      <c r="B316">
        <v>216</v>
      </c>
      <c r="C316">
        <v>216</v>
      </c>
      <c r="D316" s="1">
        <f t="shared" si="16"/>
        <v>366.21880998080616</v>
      </c>
      <c r="E316" s="1">
        <f t="shared" si="17"/>
        <v>72.512315270935957</v>
      </c>
      <c r="F316" s="1">
        <f t="shared" si="18"/>
        <v>72.512315270935957</v>
      </c>
      <c r="G316" s="1">
        <f t="shared" si="19"/>
        <v>72.512315270935957</v>
      </c>
    </row>
    <row r="317" spans="1:7" x14ac:dyDescent="0.3">
      <c r="A317">
        <v>319</v>
      </c>
      <c r="B317">
        <v>216</v>
      </c>
      <c r="C317">
        <v>216</v>
      </c>
      <c r="D317" s="1">
        <f t="shared" si="16"/>
        <v>367.37044145873318</v>
      </c>
      <c r="E317" s="1">
        <f t="shared" si="17"/>
        <v>72.512315270935957</v>
      </c>
      <c r="F317" s="1">
        <f t="shared" si="18"/>
        <v>72.512315270935957</v>
      </c>
      <c r="G317" s="1">
        <f t="shared" si="19"/>
        <v>72.512315270935957</v>
      </c>
    </row>
    <row r="318" spans="1:7" x14ac:dyDescent="0.3">
      <c r="A318">
        <v>320</v>
      </c>
      <c r="B318">
        <v>216</v>
      </c>
      <c r="C318">
        <v>216</v>
      </c>
      <c r="D318" s="1">
        <f t="shared" si="16"/>
        <v>368.52207293666027</v>
      </c>
      <c r="E318" s="1">
        <f t="shared" si="17"/>
        <v>72.512315270935957</v>
      </c>
      <c r="F318" s="1">
        <f t="shared" si="18"/>
        <v>72.512315270935957</v>
      </c>
      <c r="G318" s="1">
        <f t="shared" si="19"/>
        <v>72.512315270935957</v>
      </c>
    </row>
    <row r="319" spans="1:7" x14ac:dyDescent="0.3">
      <c r="A319">
        <v>321</v>
      </c>
      <c r="B319">
        <v>216</v>
      </c>
      <c r="C319">
        <v>216</v>
      </c>
      <c r="D319" s="1">
        <f t="shared" si="16"/>
        <v>369.67370441458735</v>
      </c>
      <c r="E319" s="1">
        <f t="shared" si="17"/>
        <v>72.512315270935957</v>
      </c>
      <c r="F319" s="1">
        <f t="shared" si="18"/>
        <v>72.512315270935957</v>
      </c>
      <c r="G319" s="1">
        <f t="shared" si="19"/>
        <v>72.512315270935957</v>
      </c>
    </row>
    <row r="320" spans="1:7" x14ac:dyDescent="0.3">
      <c r="A320">
        <v>322</v>
      </c>
      <c r="B320">
        <v>216</v>
      </c>
      <c r="C320">
        <v>216</v>
      </c>
      <c r="D320" s="1">
        <f t="shared" si="16"/>
        <v>370.82533589251437</v>
      </c>
      <c r="E320" s="1">
        <f t="shared" si="17"/>
        <v>72.512315270935957</v>
      </c>
      <c r="F320" s="1">
        <f t="shared" si="18"/>
        <v>72.512315270935957</v>
      </c>
      <c r="G320" s="1">
        <f t="shared" si="19"/>
        <v>72.512315270935957</v>
      </c>
    </row>
    <row r="321" spans="1:7" x14ac:dyDescent="0.3">
      <c r="A321">
        <v>323</v>
      </c>
      <c r="B321">
        <v>216</v>
      </c>
      <c r="C321">
        <v>216</v>
      </c>
      <c r="D321" s="1">
        <f t="shared" si="16"/>
        <v>371.97696737044146</v>
      </c>
      <c r="E321" s="1">
        <f t="shared" si="17"/>
        <v>72.512315270935957</v>
      </c>
      <c r="F321" s="1">
        <f t="shared" si="18"/>
        <v>72.512315270935957</v>
      </c>
      <c r="G321" s="1">
        <f t="shared" si="19"/>
        <v>72.512315270935957</v>
      </c>
    </row>
    <row r="322" spans="1:7" x14ac:dyDescent="0.3">
      <c r="A322">
        <v>324</v>
      </c>
      <c r="B322">
        <v>216</v>
      </c>
      <c r="C322">
        <v>216</v>
      </c>
      <c r="D322" s="1">
        <f t="shared" si="16"/>
        <v>373.12859884836854</v>
      </c>
      <c r="E322" s="1">
        <f t="shared" si="17"/>
        <v>72.512315270935957</v>
      </c>
      <c r="F322" s="1">
        <f t="shared" si="18"/>
        <v>72.512315270935957</v>
      </c>
      <c r="G322" s="1">
        <f t="shared" si="19"/>
        <v>72.512315270935957</v>
      </c>
    </row>
    <row r="323" spans="1:7" x14ac:dyDescent="0.3">
      <c r="A323">
        <v>325</v>
      </c>
      <c r="B323">
        <v>216</v>
      </c>
      <c r="C323">
        <v>216</v>
      </c>
      <c r="D323" s="1">
        <f t="shared" ref="D323:D386" si="20">A323*600/521</f>
        <v>374.28023032629557</v>
      </c>
      <c r="E323" s="1">
        <f t="shared" ref="E323:E386" si="21">B323*(80-64)/406+64</f>
        <v>72.512315270935957</v>
      </c>
      <c r="F323" s="1">
        <f t="shared" ref="F323:F386" si="22">C323*(80-64)/406+64</f>
        <v>72.512315270935957</v>
      </c>
      <c r="G323" s="1">
        <f t="shared" ref="G323:G386" si="23">E323</f>
        <v>72.512315270935957</v>
      </c>
    </row>
    <row r="324" spans="1:7" x14ac:dyDescent="0.3">
      <c r="A324">
        <v>326</v>
      </c>
      <c r="B324">
        <v>216</v>
      </c>
      <c r="C324">
        <v>216</v>
      </c>
      <c r="D324" s="1">
        <f t="shared" si="20"/>
        <v>375.43186180422265</v>
      </c>
      <c r="E324" s="1">
        <f t="shared" si="21"/>
        <v>72.512315270935957</v>
      </c>
      <c r="F324" s="1">
        <f t="shared" si="22"/>
        <v>72.512315270935957</v>
      </c>
      <c r="G324" s="1">
        <f t="shared" si="23"/>
        <v>72.512315270935957</v>
      </c>
    </row>
    <row r="325" spans="1:7" x14ac:dyDescent="0.3">
      <c r="A325">
        <v>327</v>
      </c>
      <c r="B325">
        <v>216</v>
      </c>
      <c r="C325">
        <v>216</v>
      </c>
      <c r="D325" s="1">
        <f t="shared" si="20"/>
        <v>376.58349328214973</v>
      </c>
      <c r="E325" s="1">
        <f t="shared" si="21"/>
        <v>72.512315270935957</v>
      </c>
      <c r="F325" s="1">
        <f t="shared" si="22"/>
        <v>72.512315270935957</v>
      </c>
      <c r="G325" s="1">
        <f t="shared" si="23"/>
        <v>72.512315270935957</v>
      </c>
    </row>
    <row r="326" spans="1:7" x14ac:dyDescent="0.3">
      <c r="A326">
        <v>328</v>
      </c>
      <c r="B326">
        <v>216</v>
      </c>
      <c r="C326">
        <v>216</v>
      </c>
      <c r="D326" s="1">
        <f t="shared" si="20"/>
        <v>377.73512476007676</v>
      </c>
      <c r="E326" s="1">
        <f t="shared" si="21"/>
        <v>72.512315270935957</v>
      </c>
      <c r="F326" s="1">
        <f t="shared" si="22"/>
        <v>72.512315270935957</v>
      </c>
      <c r="G326" s="1">
        <f t="shared" si="23"/>
        <v>72.512315270935957</v>
      </c>
    </row>
    <row r="327" spans="1:7" x14ac:dyDescent="0.3">
      <c r="A327">
        <v>329</v>
      </c>
      <c r="B327">
        <v>216</v>
      </c>
      <c r="C327">
        <v>216</v>
      </c>
      <c r="D327" s="1">
        <f t="shared" si="20"/>
        <v>378.88675623800384</v>
      </c>
      <c r="E327" s="1">
        <f t="shared" si="21"/>
        <v>72.512315270935957</v>
      </c>
      <c r="F327" s="1">
        <f t="shared" si="22"/>
        <v>72.512315270935957</v>
      </c>
      <c r="G327" s="1">
        <f t="shared" si="23"/>
        <v>72.512315270935957</v>
      </c>
    </row>
    <row r="328" spans="1:7" x14ac:dyDescent="0.3">
      <c r="A328">
        <v>330</v>
      </c>
      <c r="B328">
        <v>216</v>
      </c>
      <c r="C328">
        <v>216</v>
      </c>
      <c r="D328" s="1">
        <f t="shared" si="20"/>
        <v>380.03838771593092</v>
      </c>
      <c r="E328" s="1">
        <f t="shared" si="21"/>
        <v>72.512315270935957</v>
      </c>
      <c r="F328" s="1">
        <f t="shared" si="22"/>
        <v>72.512315270935957</v>
      </c>
      <c r="G328" s="1">
        <f t="shared" si="23"/>
        <v>72.512315270935957</v>
      </c>
    </row>
    <row r="329" spans="1:7" x14ac:dyDescent="0.3">
      <c r="A329">
        <v>331</v>
      </c>
      <c r="B329">
        <v>216</v>
      </c>
      <c r="C329">
        <v>216</v>
      </c>
      <c r="D329" s="1">
        <f t="shared" si="20"/>
        <v>381.19001919385795</v>
      </c>
      <c r="E329" s="1">
        <f t="shared" si="21"/>
        <v>72.512315270935957</v>
      </c>
      <c r="F329" s="1">
        <f t="shared" si="22"/>
        <v>72.512315270935957</v>
      </c>
      <c r="G329" s="1">
        <f t="shared" si="23"/>
        <v>72.512315270935957</v>
      </c>
    </row>
    <row r="330" spans="1:7" x14ac:dyDescent="0.3">
      <c r="A330">
        <v>332</v>
      </c>
      <c r="B330">
        <v>216</v>
      </c>
      <c r="C330">
        <v>216</v>
      </c>
      <c r="D330" s="1">
        <f t="shared" si="20"/>
        <v>382.34165067178503</v>
      </c>
      <c r="E330" s="1">
        <f t="shared" si="21"/>
        <v>72.512315270935957</v>
      </c>
      <c r="F330" s="1">
        <f t="shared" si="22"/>
        <v>72.512315270935957</v>
      </c>
      <c r="G330" s="1">
        <f t="shared" si="23"/>
        <v>72.512315270935957</v>
      </c>
    </row>
    <row r="331" spans="1:7" x14ac:dyDescent="0.3">
      <c r="A331">
        <v>333</v>
      </c>
      <c r="B331">
        <v>216</v>
      </c>
      <c r="C331">
        <v>216</v>
      </c>
      <c r="D331" s="1">
        <f t="shared" si="20"/>
        <v>383.49328214971212</v>
      </c>
      <c r="E331" s="1">
        <f t="shared" si="21"/>
        <v>72.512315270935957</v>
      </c>
      <c r="F331" s="1">
        <f t="shared" si="22"/>
        <v>72.512315270935957</v>
      </c>
      <c r="G331" s="1">
        <f t="shared" si="23"/>
        <v>72.512315270935957</v>
      </c>
    </row>
    <row r="332" spans="1:7" x14ac:dyDescent="0.3">
      <c r="A332">
        <v>334</v>
      </c>
      <c r="B332">
        <v>216</v>
      </c>
      <c r="C332">
        <v>216</v>
      </c>
      <c r="D332" s="1">
        <f t="shared" si="20"/>
        <v>384.64491362763914</v>
      </c>
      <c r="E332" s="1">
        <f t="shared" si="21"/>
        <v>72.512315270935957</v>
      </c>
      <c r="F332" s="1">
        <f t="shared" si="22"/>
        <v>72.512315270935957</v>
      </c>
      <c r="G332" s="1">
        <f t="shared" si="23"/>
        <v>72.512315270935957</v>
      </c>
    </row>
    <row r="333" spans="1:7" x14ac:dyDescent="0.3">
      <c r="A333">
        <v>335</v>
      </c>
      <c r="B333">
        <v>216</v>
      </c>
      <c r="C333">
        <v>216</v>
      </c>
      <c r="D333" s="1">
        <f t="shared" si="20"/>
        <v>385.79654510556622</v>
      </c>
      <c r="E333" s="1">
        <f t="shared" si="21"/>
        <v>72.512315270935957</v>
      </c>
      <c r="F333" s="1">
        <f t="shared" si="22"/>
        <v>72.512315270935957</v>
      </c>
      <c r="G333" s="1">
        <f t="shared" si="23"/>
        <v>72.512315270935957</v>
      </c>
    </row>
    <row r="334" spans="1:7" x14ac:dyDescent="0.3">
      <c r="A334">
        <v>336</v>
      </c>
      <c r="B334">
        <v>216</v>
      </c>
      <c r="C334">
        <v>216</v>
      </c>
      <c r="D334" s="1">
        <f t="shared" si="20"/>
        <v>386.94817658349331</v>
      </c>
      <c r="E334" s="1">
        <f t="shared" si="21"/>
        <v>72.512315270935957</v>
      </c>
      <c r="F334" s="1">
        <f t="shared" si="22"/>
        <v>72.512315270935957</v>
      </c>
      <c r="G334" s="1">
        <f t="shared" si="23"/>
        <v>72.512315270935957</v>
      </c>
    </row>
    <row r="335" spans="1:7" x14ac:dyDescent="0.3">
      <c r="A335">
        <v>337</v>
      </c>
      <c r="B335">
        <v>216</v>
      </c>
      <c r="C335">
        <v>216</v>
      </c>
      <c r="D335" s="1">
        <f t="shared" si="20"/>
        <v>388.09980806142033</v>
      </c>
      <c r="E335" s="1">
        <f t="shared" si="21"/>
        <v>72.512315270935957</v>
      </c>
      <c r="F335" s="1">
        <f t="shared" si="22"/>
        <v>72.512315270935957</v>
      </c>
      <c r="G335" s="1">
        <f t="shared" si="23"/>
        <v>72.512315270935957</v>
      </c>
    </row>
    <row r="336" spans="1:7" x14ac:dyDescent="0.3">
      <c r="A336">
        <v>338</v>
      </c>
      <c r="B336">
        <v>216</v>
      </c>
      <c r="C336">
        <v>193</v>
      </c>
      <c r="D336" s="1">
        <f t="shared" si="20"/>
        <v>389.25143953934742</v>
      </c>
      <c r="E336" s="1">
        <f t="shared" si="21"/>
        <v>72.512315270935957</v>
      </c>
      <c r="F336" s="1">
        <f t="shared" si="22"/>
        <v>71.605911330049267</v>
      </c>
      <c r="G336" s="1">
        <f t="shared" si="23"/>
        <v>72.512315270935957</v>
      </c>
    </row>
    <row r="337" spans="1:7" x14ac:dyDescent="0.3">
      <c r="A337">
        <v>339</v>
      </c>
      <c r="B337">
        <v>193</v>
      </c>
      <c r="C337">
        <v>193</v>
      </c>
      <c r="D337" s="1">
        <f t="shared" si="20"/>
        <v>390.4030710172745</v>
      </c>
      <c r="E337" s="1">
        <f t="shared" si="21"/>
        <v>71.605911330049267</v>
      </c>
      <c r="F337" s="1">
        <f t="shared" si="22"/>
        <v>71.605911330049267</v>
      </c>
      <c r="G337" s="1">
        <f t="shared" si="23"/>
        <v>71.605911330049267</v>
      </c>
    </row>
    <row r="338" spans="1:7" x14ac:dyDescent="0.3">
      <c r="A338">
        <v>340</v>
      </c>
      <c r="B338">
        <v>193</v>
      </c>
      <c r="C338">
        <v>193</v>
      </c>
      <c r="D338" s="1">
        <f t="shared" si="20"/>
        <v>391.55470249520152</v>
      </c>
      <c r="E338" s="1">
        <f t="shared" si="21"/>
        <v>71.605911330049267</v>
      </c>
      <c r="F338" s="1">
        <f t="shared" si="22"/>
        <v>71.605911330049267</v>
      </c>
      <c r="G338" s="1">
        <f t="shared" si="23"/>
        <v>71.605911330049267</v>
      </c>
    </row>
    <row r="339" spans="1:7" x14ac:dyDescent="0.3">
      <c r="A339">
        <v>341</v>
      </c>
      <c r="B339">
        <v>193</v>
      </c>
      <c r="C339">
        <v>193</v>
      </c>
      <c r="D339" s="1">
        <f t="shared" si="20"/>
        <v>392.70633397312861</v>
      </c>
      <c r="E339" s="1">
        <f t="shared" si="21"/>
        <v>71.605911330049267</v>
      </c>
      <c r="F339" s="1">
        <f t="shared" si="22"/>
        <v>71.605911330049267</v>
      </c>
      <c r="G339" s="1">
        <f t="shared" si="23"/>
        <v>71.605911330049267</v>
      </c>
    </row>
    <row r="340" spans="1:7" x14ac:dyDescent="0.3">
      <c r="A340">
        <v>342</v>
      </c>
      <c r="B340">
        <v>193</v>
      </c>
      <c r="C340">
        <v>193</v>
      </c>
      <c r="D340" s="1">
        <f t="shared" si="20"/>
        <v>393.85796545105563</v>
      </c>
      <c r="E340" s="1">
        <f t="shared" si="21"/>
        <v>71.605911330049267</v>
      </c>
      <c r="F340" s="1">
        <f t="shared" si="22"/>
        <v>71.605911330049267</v>
      </c>
      <c r="G340" s="1">
        <f t="shared" si="23"/>
        <v>71.605911330049267</v>
      </c>
    </row>
    <row r="341" spans="1:7" x14ac:dyDescent="0.3">
      <c r="A341">
        <v>343</v>
      </c>
      <c r="B341">
        <v>193</v>
      </c>
      <c r="C341">
        <v>193</v>
      </c>
      <c r="D341" s="1">
        <f t="shared" si="20"/>
        <v>395.00959692898272</v>
      </c>
      <c r="E341" s="1">
        <f t="shared" si="21"/>
        <v>71.605911330049267</v>
      </c>
      <c r="F341" s="1">
        <f t="shared" si="22"/>
        <v>71.605911330049267</v>
      </c>
      <c r="G341" s="1">
        <f t="shared" si="23"/>
        <v>71.605911330049267</v>
      </c>
    </row>
    <row r="342" spans="1:7" x14ac:dyDescent="0.3">
      <c r="A342">
        <v>344</v>
      </c>
      <c r="B342">
        <v>193</v>
      </c>
      <c r="C342">
        <v>193</v>
      </c>
      <c r="D342" s="1">
        <f t="shared" si="20"/>
        <v>396.1612284069098</v>
      </c>
      <c r="E342" s="1">
        <f t="shared" si="21"/>
        <v>71.605911330049267</v>
      </c>
      <c r="F342" s="1">
        <f t="shared" si="22"/>
        <v>71.605911330049267</v>
      </c>
      <c r="G342" s="1">
        <f t="shared" si="23"/>
        <v>71.605911330049267</v>
      </c>
    </row>
    <row r="343" spans="1:7" x14ac:dyDescent="0.3">
      <c r="A343">
        <v>345</v>
      </c>
      <c r="B343">
        <v>193</v>
      </c>
      <c r="C343">
        <v>193</v>
      </c>
      <c r="D343" s="1">
        <f t="shared" si="20"/>
        <v>397.31285988483683</v>
      </c>
      <c r="E343" s="1">
        <f t="shared" si="21"/>
        <v>71.605911330049267</v>
      </c>
      <c r="F343" s="1">
        <f t="shared" si="22"/>
        <v>71.605911330049267</v>
      </c>
      <c r="G343" s="1">
        <f t="shared" si="23"/>
        <v>71.605911330049267</v>
      </c>
    </row>
    <row r="344" spans="1:7" x14ac:dyDescent="0.3">
      <c r="A344">
        <v>346</v>
      </c>
      <c r="B344">
        <v>193</v>
      </c>
      <c r="C344">
        <v>193</v>
      </c>
      <c r="D344" s="1">
        <f t="shared" si="20"/>
        <v>398.46449136276391</v>
      </c>
      <c r="E344" s="1">
        <f t="shared" si="21"/>
        <v>71.605911330049267</v>
      </c>
      <c r="F344" s="1">
        <f t="shared" si="22"/>
        <v>71.605911330049267</v>
      </c>
      <c r="G344" s="1">
        <f t="shared" si="23"/>
        <v>71.605911330049267</v>
      </c>
    </row>
    <row r="345" spans="1:7" x14ac:dyDescent="0.3">
      <c r="A345">
        <v>347</v>
      </c>
      <c r="B345">
        <v>193</v>
      </c>
      <c r="C345">
        <v>193</v>
      </c>
      <c r="D345" s="1">
        <f t="shared" si="20"/>
        <v>399.61612284069099</v>
      </c>
      <c r="E345" s="1">
        <f t="shared" si="21"/>
        <v>71.605911330049267</v>
      </c>
      <c r="F345" s="1">
        <f t="shared" si="22"/>
        <v>71.605911330049267</v>
      </c>
      <c r="G345" s="1">
        <f t="shared" si="23"/>
        <v>71.605911330049267</v>
      </c>
    </row>
    <row r="346" spans="1:7" x14ac:dyDescent="0.3">
      <c r="A346" s="4">
        <v>348</v>
      </c>
      <c r="B346" s="4">
        <v>285</v>
      </c>
      <c r="C346" s="4">
        <v>148</v>
      </c>
      <c r="D346" s="3">
        <f t="shared" si="20"/>
        <v>400.76775431861802</v>
      </c>
      <c r="E346" s="3">
        <f t="shared" si="21"/>
        <v>75.231527093596057</v>
      </c>
      <c r="F346" s="3">
        <f t="shared" si="22"/>
        <v>69.832512315270932</v>
      </c>
      <c r="G346" s="3">
        <f t="shared" si="23"/>
        <v>75.231527093596057</v>
      </c>
    </row>
    <row r="347" spans="1:7" x14ac:dyDescent="0.3">
      <c r="A347" s="10">
        <v>349</v>
      </c>
      <c r="B347" s="10">
        <v>285</v>
      </c>
      <c r="C347" s="10">
        <v>79</v>
      </c>
      <c r="D347" s="1">
        <f t="shared" si="20"/>
        <v>401.9193857965451</v>
      </c>
      <c r="E347" s="1">
        <f t="shared" si="21"/>
        <v>75.231527093596057</v>
      </c>
      <c r="F347" s="1">
        <f t="shared" si="22"/>
        <v>67.113300492610833</v>
      </c>
      <c r="G347" s="1">
        <f t="shared" si="23"/>
        <v>75.231527093596057</v>
      </c>
    </row>
    <row r="348" spans="1:7" x14ac:dyDescent="0.3">
      <c r="A348">
        <v>350</v>
      </c>
      <c r="B348">
        <v>79</v>
      </c>
      <c r="C348">
        <v>79</v>
      </c>
      <c r="D348" s="1">
        <f t="shared" si="20"/>
        <v>403.07101727447218</v>
      </c>
      <c r="E348" s="1">
        <f t="shared" si="21"/>
        <v>67.113300492610833</v>
      </c>
      <c r="F348" s="1">
        <f t="shared" si="22"/>
        <v>67.113300492610833</v>
      </c>
      <c r="G348" s="1">
        <f t="shared" si="23"/>
        <v>67.113300492610833</v>
      </c>
    </row>
    <row r="349" spans="1:7" x14ac:dyDescent="0.3">
      <c r="A349">
        <v>351</v>
      </c>
      <c r="B349">
        <v>79</v>
      </c>
      <c r="C349">
        <v>79</v>
      </c>
      <c r="D349" s="1">
        <f t="shared" si="20"/>
        <v>404.22264875239921</v>
      </c>
      <c r="E349" s="1">
        <f t="shared" si="21"/>
        <v>67.113300492610833</v>
      </c>
      <c r="F349" s="1">
        <f t="shared" si="22"/>
        <v>67.113300492610833</v>
      </c>
      <c r="G349" s="1">
        <f t="shared" si="23"/>
        <v>67.113300492610833</v>
      </c>
    </row>
    <row r="350" spans="1:7" x14ac:dyDescent="0.3">
      <c r="A350">
        <v>352</v>
      </c>
      <c r="B350">
        <v>79</v>
      </c>
      <c r="C350">
        <v>79</v>
      </c>
      <c r="D350" s="1">
        <f t="shared" si="20"/>
        <v>405.37428023032629</v>
      </c>
      <c r="E350" s="1">
        <f t="shared" si="21"/>
        <v>67.113300492610833</v>
      </c>
      <c r="F350" s="1">
        <f t="shared" si="22"/>
        <v>67.113300492610833</v>
      </c>
      <c r="G350" s="1">
        <f t="shared" si="23"/>
        <v>67.113300492610833</v>
      </c>
    </row>
    <row r="351" spans="1:7" x14ac:dyDescent="0.3">
      <c r="A351">
        <v>353</v>
      </c>
      <c r="B351">
        <v>79</v>
      </c>
      <c r="C351">
        <v>79</v>
      </c>
      <c r="D351" s="1">
        <f t="shared" si="20"/>
        <v>406.52591170825337</v>
      </c>
      <c r="E351" s="1">
        <f t="shared" si="21"/>
        <v>67.113300492610833</v>
      </c>
      <c r="F351" s="1">
        <f t="shared" si="22"/>
        <v>67.113300492610833</v>
      </c>
      <c r="G351" s="1">
        <f t="shared" si="23"/>
        <v>67.113300492610833</v>
      </c>
    </row>
    <row r="352" spans="1:7" x14ac:dyDescent="0.3">
      <c r="A352">
        <v>354</v>
      </c>
      <c r="B352">
        <v>79</v>
      </c>
      <c r="C352">
        <v>79</v>
      </c>
      <c r="D352" s="1">
        <f t="shared" si="20"/>
        <v>407.6775431861804</v>
      </c>
      <c r="E352" s="1">
        <f t="shared" si="21"/>
        <v>67.113300492610833</v>
      </c>
      <c r="F352" s="1">
        <f t="shared" si="22"/>
        <v>67.113300492610833</v>
      </c>
      <c r="G352" s="1">
        <f t="shared" si="23"/>
        <v>67.113300492610833</v>
      </c>
    </row>
    <row r="353" spans="1:7" x14ac:dyDescent="0.3">
      <c r="A353">
        <v>355</v>
      </c>
      <c r="B353">
        <v>79</v>
      </c>
      <c r="C353">
        <v>79</v>
      </c>
      <c r="D353" s="1">
        <f t="shared" si="20"/>
        <v>408.82917466410748</v>
      </c>
      <c r="E353" s="1">
        <f t="shared" si="21"/>
        <v>67.113300492610833</v>
      </c>
      <c r="F353" s="1">
        <f t="shared" si="22"/>
        <v>67.113300492610833</v>
      </c>
      <c r="G353" s="1">
        <f t="shared" si="23"/>
        <v>67.113300492610833</v>
      </c>
    </row>
    <row r="354" spans="1:7" x14ac:dyDescent="0.3">
      <c r="A354">
        <v>356</v>
      </c>
      <c r="B354">
        <v>79</v>
      </c>
      <c r="C354">
        <v>79</v>
      </c>
      <c r="D354" s="1">
        <f t="shared" si="20"/>
        <v>409.98080614203457</v>
      </c>
      <c r="E354" s="1">
        <f t="shared" si="21"/>
        <v>67.113300492610833</v>
      </c>
      <c r="F354" s="1">
        <f t="shared" si="22"/>
        <v>67.113300492610833</v>
      </c>
      <c r="G354" s="1">
        <f t="shared" si="23"/>
        <v>67.113300492610833</v>
      </c>
    </row>
    <row r="355" spans="1:7" x14ac:dyDescent="0.3">
      <c r="A355">
        <v>357</v>
      </c>
      <c r="B355">
        <v>79</v>
      </c>
      <c r="C355">
        <v>79</v>
      </c>
      <c r="D355" s="1">
        <f t="shared" si="20"/>
        <v>411.13243761996159</v>
      </c>
      <c r="E355" s="1">
        <f t="shared" si="21"/>
        <v>67.113300492610833</v>
      </c>
      <c r="F355" s="1">
        <f t="shared" si="22"/>
        <v>67.113300492610833</v>
      </c>
      <c r="G355" s="1">
        <f t="shared" si="23"/>
        <v>67.113300492610833</v>
      </c>
    </row>
    <row r="356" spans="1:7" x14ac:dyDescent="0.3">
      <c r="A356">
        <v>358</v>
      </c>
      <c r="B356">
        <v>79</v>
      </c>
      <c r="C356">
        <v>79</v>
      </c>
      <c r="D356" s="1">
        <f t="shared" si="20"/>
        <v>412.28406909788868</v>
      </c>
      <c r="E356" s="1">
        <f t="shared" si="21"/>
        <v>67.113300492610833</v>
      </c>
      <c r="F356" s="1">
        <f t="shared" si="22"/>
        <v>67.113300492610833</v>
      </c>
      <c r="G356" s="1">
        <f t="shared" si="23"/>
        <v>67.113300492610833</v>
      </c>
    </row>
    <row r="357" spans="1:7" x14ac:dyDescent="0.3">
      <c r="A357">
        <v>359</v>
      </c>
      <c r="B357">
        <v>79</v>
      </c>
      <c r="C357">
        <v>79</v>
      </c>
      <c r="D357" s="1">
        <f t="shared" si="20"/>
        <v>413.43570057581576</v>
      </c>
      <c r="E357" s="1">
        <f t="shared" si="21"/>
        <v>67.113300492610833</v>
      </c>
      <c r="F357" s="1">
        <f t="shared" si="22"/>
        <v>67.113300492610833</v>
      </c>
      <c r="G357" s="1">
        <f t="shared" si="23"/>
        <v>67.113300492610833</v>
      </c>
    </row>
    <row r="358" spans="1:7" x14ac:dyDescent="0.3">
      <c r="A358">
        <v>360</v>
      </c>
      <c r="B358">
        <v>79</v>
      </c>
      <c r="C358">
        <v>79</v>
      </c>
      <c r="D358" s="1">
        <f t="shared" si="20"/>
        <v>414.58733205374278</v>
      </c>
      <c r="E358" s="1">
        <f t="shared" si="21"/>
        <v>67.113300492610833</v>
      </c>
      <c r="F358" s="1">
        <f t="shared" si="22"/>
        <v>67.113300492610833</v>
      </c>
      <c r="G358" s="1">
        <f t="shared" si="23"/>
        <v>67.113300492610833</v>
      </c>
    </row>
    <row r="359" spans="1:7" x14ac:dyDescent="0.3">
      <c r="A359" s="4">
        <v>361</v>
      </c>
      <c r="B359" s="4">
        <v>79</v>
      </c>
      <c r="C359" s="4">
        <v>56</v>
      </c>
      <c r="D359" s="3">
        <f t="shared" si="20"/>
        <v>415.73896353166987</v>
      </c>
      <c r="E359" s="3">
        <f t="shared" si="21"/>
        <v>67.113300492610833</v>
      </c>
      <c r="F359" s="3">
        <f t="shared" si="22"/>
        <v>66.206896551724142</v>
      </c>
      <c r="G359" s="3">
        <f t="shared" si="23"/>
        <v>67.113300492610833</v>
      </c>
    </row>
    <row r="360" spans="1:7" x14ac:dyDescent="0.3">
      <c r="A360" s="10">
        <v>362</v>
      </c>
      <c r="B360" s="10">
        <v>56</v>
      </c>
      <c r="C360" s="10">
        <v>56</v>
      </c>
      <c r="D360" s="1">
        <f t="shared" si="20"/>
        <v>416.89059500959695</v>
      </c>
      <c r="E360" s="1">
        <f t="shared" si="21"/>
        <v>66.206896551724142</v>
      </c>
      <c r="F360" s="1">
        <f t="shared" si="22"/>
        <v>66.206896551724142</v>
      </c>
      <c r="G360" s="1">
        <f t="shared" si="23"/>
        <v>66.206896551724142</v>
      </c>
    </row>
    <row r="361" spans="1:7" x14ac:dyDescent="0.3">
      <c r="A361">
        <v>363</v>
      </c>
      <c r="B361">
        <v>56</v>
      </c>
      <c r="C361">
        <v>56</v>
      </c>
      <c r="D361" s="1">
        <f t="shared" si="20"/>
        <v>418.04222648752398</v>
      </c>
      <c r="E361" s="1">
        <f t="shared" si="21"/>
        <v>66.206896551724142</v>
      </c>
      <c r="F361" s="1">
        <f t="shared" si="22"/>
        <v>66.206896551724142</v>
      </c>
      <c r="G361" s="1">
        <f t="shared" si="23"/>
        <v>66.206896551724142</v>
      </c>
    </row>
    <row r="362" spans="1:7" x14ac:dyDescent="0.3">
      <c r="A362">
        <v>364</v>
      </c>
      <c r="B362">
        <v>56</v>
      </c>
      <c r="C362">
        <v>56</v>
      </c>
      <c r="D362" s="1">
        <f t="shared" si="20"/>
        <v>419.19385796545106</v>
      </c>
      <c r="E362" s="1">
        <f t="shared" si="21"/>
        <v>66.206896551724142</v>
      </c>
      <c r="F362" s="1">
        <f t="shared" si="22"/>
        <v>66.206896551724142</v>
      </c>
      <c r="G362" s="1">
        <f t="shared" si="23"/>
        <v>66.206896551724142</v>
      </c>
    </row>
    <row r="363" spans="1:7" x14ac:dyDescent="0.3">
      <c r="A363">
        <v>365</v>
      </c>
      <c r="B363">
        <v>56</v>
      </c>
      <c r="C363">
        <v>56</v>
      </c>
      <c r="D363" s="1">
        <f t="shared" si="20"/>
        <v>420.34548944337814</v>
      </c>
      <c r="E363" s="1">
        <f t="shared" si="21"/>
        <v>66.206896551724142</v>
      </c>
      <c r="F363" s="1">
        <f t="shared" si="22"/>
        <v>66.206896551724142</v>
      </c>
      <c r="G363" s="1">
        <f t="shared" si="23"/>
        <v>66.206896551724142</v>
      </c>
    </row>
    <row r="364" spans="1:7" x14ac:dyDescent="0.3">
      <c r="A364">
        <v>366</v>
      </c>
      <c r="B364">
        <v>56</v>
      </c>
      <c r="C364">
        <v>56</v>
      </c>
      <c r="D364" s="1">
        <f t="shared" si="20"/>
        <v>421.49712092130517</v>
      </c>
      <c r="E364" s="1">
        <f t="shared" si="21"/>
        <v>66.206896551724142</v>
      </c>
      <c r="F364" s="1">
        <f t="shared" si="22"/>
        <v>66.206896551724142</v>
      </c>
      <c r="G364" s="1">
        <f t="shared" si="23"/>
        <v>66.206896551724142</v>
      </c>
    </row>
    <row r="365" spans="1:7" x14ac:dyDescent="0.3">
      <c r="A365">
        <v>367</v>
      </c>
      <c r="B365">
        <v>56</v>
      </c>
      <c r="C365">
        <v>56</v>
      </c>
      <c r="D365" s="1">
        <f t="shared" si="20"/>
        <v>422.64875239923225</v>
      </c>
      <c r="E365" s="1">
        <f t="shared" si="21"/>
        <v>66.206896551724142</v>
      </c>
      <c r="F365" s="1">
        <f t="shared" si="22"/>
        <v>66.206896551724142</v>
      </c>
      <c r="G365" s="1">
        <f t="shared" si="23"/>
        <v>66.206896551724142</v>
      </c>
    </row>
    <row r="366" spans="1:7" x14ac:dyDescent="0.3">
      <c r="A366">
        <v>368</v>
      </c>
      <c r="B366">
        <v>56</v>
      </c>
      <c r="C366">
        <v>56</v>
      </c>
      <c r="D366" s="1">
        <f t="shared" si="20"/>
        <v>423.80038387715933</v>
      </c>
      <c r="E366" s="1">
        <f t="shared" si="21"/>
        <v>66.206896551724142</v>
      </c>
      <c r="F366" s="1">
        <f t="shared" si="22"/>
        <v>66.206896551724142</v>
      </c>
      <c r="G366" s="1">
        <f t="shared" si="23"/>
        <v>66.206896551724142</v>
      </c>
    </row>
    <row r="367" spans="1:7" x14ac:dyDescent="0.3">
      <c r="A367">
        <v>369</v>
      </c>
      <c r="B367">
        <v>56</v>
      </c>
      <c r="C367">
        <v>56</v>
      </c>
      <c r="D367" s="1">
        <f t="shared" si="20"/>
        <v>424.95201535508636</v>
      </c>
      <c r="E367" s="1">
        <f t="shared" si="21"/>
        <v>66.206896551724142</v>
      </c>
      <c r="F367" s="1">
        <f t="shared" si="22"/>
        <v>66.206896551724142</v>
      </c>
      <c r="G367" s="1">
        <f t="shared" si="23"/>
        <v>66.206896551724142</v>
      </c>
    </row>
    <row r="368" spans="1:7" x14ac:dyDescent="0.3">
      <c r="A368">
        <v>370</v>
      </c>
      <c r="B368">
        <v>56</v>
      </c>
      <c r="C368">
        <v>56</v>
      </c>
      <c r="D368" s="1">
        <f t="shared" si="20"/>
        <v>426.10364683301344</v>
      </c>
      <c r="E368" s="1">
        <f t="shared" si="21"/>
        <v>66.206896551724142</v>
      </c>
      <c r="F368" s="1">
        <f t="shared" si="22"/>
        <v>66.206896551724142</v>
      </c>
      <c r="G368" s="1">
        <f t="shared" si="23"/>
        <v>66.206896551724142</v>
      </c>
    </row>
    <row r="369" spans="1:7" x14ac:dyDescent="0.3">
      <c r="A369">
        <v>371</v>
      </c>
      <c r="B369">
        <v>56</v>
      </c>
      <c r="C369">
        <v>56</v>
      </c>
      <c r="D369" s="1">
        <f t="shared" si="20"/>
        <v>427.25527831094053</v>
      </c>
      <c r="E369" s="1">
        <f t="shared" si="21"/>
        <v>66.206896551724142</v>
      </c>
      <c r="F369" s="1">
        <f t="shared" si="22"/>
        <v>66.206896551724142</v>
      </c>
      <c r="G369" s="1">
        <f t="shared" si="23"/>
        <v>66.206896551724142</v>
      </c>
    </row>
    <row r="370" spans="1:7" x14ac:dyDescent="0.3">
      <c r="A370">
        <v>372</v>
      </c>
      <c r="B370">
        <v>56</v>
      </c>
      <c r="C370">
        <v>56</v>
      </c>
      <c r="D370" s="1">
        <f t="shared" si="20"/>
        <v>428.40690978886755</v>
      </c>
      <c r="E370" s="1">
        <f t="shared" si="21"/>
        <v>66.206896551724142</v>
      </c>
      <c r="F370" s="1">
        <f t="shared" si="22"/>
        <v>66.206896551724142</v>
      </c>
      <c r="G370" s="1">
        <f t="shared" si="23"/>
        <v>66.206896551724142</v>
      </c>
    </row>
    <row r="371" spans="1:7" x14ac:dyDescent="0.3">
      <c r="A371">
        <v>373</v>
      </c>
      <c r="B371">
        <v>56</v>
      </c>
      <c r="C371">
        <v>56</v>
      </c>
      <c r="D371" s="1">
        <f t="shared" si="20"/>
        <v>429.55854126679463</v>
      </c>
      <c r="E371" s="1">
        <f t="shared" si="21"/>
        <v>66.206896551724142</v>
      </c>
      <c r="F371" s="1">
        <f t="shared" si="22"/>
        <v>66.206896551724142</v>
      </c>
      <c r="G371" s="1">
        <f t="shared" si="23"/>
        <v>66.206896551724142</v>
      </c>
    </row>
    <row r="372" spans="1:7" x14ac:dyDescent="0.3">
      <c r="A372">
        <v>374</v>
      </c>
      <c r="B372">
        <v>56</v>
      </c>
      <c r="C372">
        <v>56</v>
      </c>
      <c r="D372" s="1">
        <f t="shared" si="20"/>
        <v>430.71017274472172</v>
      </c>
      <c r="E372" s="1">
        <f t="shared" si="21"/>
        <v>66.206896551724142</v>
      </c>
      <c r="F372" s="1">
        <f t="shared" si="22"/>
        <v>66.206896551724142</v>
      </c>
      <c r="G372" s="1">
        <f t="shared" si="23"/>
        <v>66.206896551724142</v>
      </c>
    </row>
    <row r="373" spans="1:7" x14ac:dyDescent="0.3">
      <c r="A373">
        <v>375</v>
      </c>
      <c r="B373">
        <v>56</v>
      </c>
      <c r="C373">
        <v>56</v>
      </c>
      <c r="D373" s="1">
        <f t="shared" si="20"/>
        <v>431.86180422264874</v>
      </c>
      <c r="E373" s="1">
        <f t="shared" si="21"/>
        <v>66.206896551724142</v>
      </c>
      <c r="F373" s="1">
        <f t="shared" si="22"/>
        <v>66.206896551724142</v>
      </c>
      <c r="G373" s="1">
        <f t="shared" si="23"/>
        <v>66.206896551724142</v>
      </c>
    </row>
    <row r="374" spans="1:7" x14ac:dyDescent="0.3">
      <c r="A374">
        <v>376</v>
      </c>
      <c r="B374">
        <v>56</v>
      </c>
      <c r="C374">
        <v>56</v>
      </c>
      <c r="D374" s="1">
        <f t="shared" si="20"/>
        <v>433.01343570057583</v>
      </c>
      <c r="E374" s="1">
        <f t="shared" si="21"/>
        <v>66.206896551724142</v>
      </c>
      <c r="F374" s="1">
        <f t="shared" si="22"/>
        <v>66.206896551724142</v>
      </c>
      <c r="G374" s="1">
        <f t="shared" si="23"/>
        <v>66.206896551724142</v>
      </c>
    </row>
    <row r="375" spans="1:7" x14ac:dyDescent="0.3">
      <c r="A375">
        <v>377</v>
      </c>
      <c r="B375">
        <v>56</v>
      </c>
      <c r="C375">
        <v>56</v>
      </c>
      <c r="D375" s="1">
        <f t="shared" si="20"/>
        <v>434.16506717850285</v>
      </c>
      <c r="E375" s="1">
        <f t="shared" si="21"/>
        <v>66.206896551724142</v>
      </c>
      <c r="F375" s="1">
        <f t="shared" si="22"/>
        <v>66.206896551724142</v>
      </c>
      <c r="G375" s="1">
        <f t="shared" si="23"/>
        <v>66.206896551724142</v>
      </c>
    </row>
    <row r="376" spans="1:7" x14ac:dyDescent="0.3">
      <c r="A376">
        <v>378</v>
      </c>
      <c r="B376">
        <v>56</v>
      </c>
      <c r="C376">
        <v>56</v>
      </c>
      <c r="D376" s="1">
        <f t="shared" si="20"/>
        <v>435.31669865642993</v>
      </c>
      <c r="E376" s="1">
        <f t="shared" si="21"/>
        <v>66.206896551724142</v>
      </c>
      <c r="F376" s="1">
        <f t="shared" si="22"/>
        <v>66.206896551724142</v>
      </c>
      <c r="G376" s="1">
        <f t="shared" si="23"/>
        <v>66.206896551724142</v>
      </c>
    </row>
    <row r="377" spans="1:7" x14ac:dyDescent="0.3">
      <c r="A377">
        <v>379</v>
      </c>
      <c r="B377">
        <v>56</v>
      </c>
      <c r="C377">
        <v>56</v>
      </c>
      <c r="D377" s="1">
        <f t="shared" si="20"/>
        <v>436.46833013435702</v>
      </c>
      <c r="E377" s="1">
        <f t="shared" si="21"/>
        <v>66.206896551724142</v>
      </c>
      <c r="F377" s="1">
        <f t="shared" si="22"/>
        <v>66.206896551724142</v>
      </c>
      <c r="G377" s="1">
        <f t="shared" si="23"/>
        <v>66.206896551724142</v>
      </c>
    </row>
    <row r="378" spans="1:7" x14ac:dyDescent="0.3">
      <c r="A378">
        <v>380</v>
      </c>
      <c r="B378">
        <v>56</v>
      </c>
      <c r="C378">
        <v>56</v>
      </c>
      <c r="D378" s="1">
        <f t="shared" si="20"/>
        <v>437.61996161228404</v>
      </c>
      <c r="E378" s="1">
        <f t="shared" si="21"/>
        <v>66.206896551724142</v>
      </c>
      <c r="F378" s="1">
        <f t="shared" si="22"/>
        <v>66.206896551724142</v>
      </c>
      <c r="G378" s="1">
        <f t="shared" si="23"/>
        <v>66.206896551724142</v>
      </c>
    </row>
    <row r="379" spans="1:7" x14ac:dyDescent="0.3">
      <c r="A379">
        <v>381</v>
      </c>
      <c r="B379">
        <v>56</v>
      </c>
      <c r="C379">
        <v>56</v>
      </c>
      <c r="D379" s="1">
        <f t="shared" si="20"/>
        <v>438.77159309021113</v>
      </c>
      <c r="E379" s="1">
        <f t="shared" si="21"/>
        <v>66.206896551724142</v>
      </c>
      <c r="F379" s="1">
        <f t="shared" si="22"/>
        <v>66.206896551724142</v>
      </c>
      <c r="G379" s="1">
        <f t="shared" si="23"/>
        <v>66.206896551724142</v>
      </c>
    </row>
    <row r="380" spans="1:7" x14ac:dyDescent="0.3">
      <c r="A380">
        <v>382</v>
      </c>
      <c r="B380">
        <v>56</v>
      </c>
      <c r="C380">
        <v>56</v>
      </c>
      <c r="D380" s="1">
        <f t="shared" si="20"/>
        <v>439.92322456813821</v>
      </c>
      <c r="E380" s="1">
        <f t="shared" si="21"/>
        <v>66.206896551724142</v>
      </c>
      <c r="F380" s="1">
        <f t="shared" si="22"/>
        <v>66.206896551724142</v>
      </c>
      <c r="G380" s="1">
        <f t="shared" si="23"/>
        <v>66.206896551724142</v>
      </c>
    </row>
    <row r="381" spans="1:7" x14ac:dyDescent="0.3">
      <c r="A381">
        <v>383</v>
      </c>
      <c r="B381">
        <v>56</v>
      </c>
      <c r="C381">
        <v>56</v>
      </c>
      <c r="D381" s="1">
        <f t="shared" si="20"/>
        <v>441.07485604606524</v>
      </c>
      <c r="E381" s="1">
        <f t="shared" si="21"/>
        <v>66.206896551724142</v>
      </c>
      <c r="F381" s="1">
        <f t="shared" si="22"/>
        <v>66.206896551724142</v>
      </c>
      <c r="G381" s="1">
        <f t="shared" si="23"/>
        <v>66.206896551724142</v>
      </c>
    </row>
    <row r="382" spans="1:7" x14ac:dyDescent="0.3">
      <c r="A382">
        <v>384</v>
      </c>
      <c r="B382">
        <v>56</v>
      </c>
      <c r="C382">
        <v>56</v>
      </c>
      <c r="D382" s="1">
        <f t="shared" si="20"/>
        <v>442.22648752399232</v>
      </c>
      <c r="E382" s="1">
        <f t="shared" si="21"/>
        <v>66.206896551724142</v>
      </c>
      <c r="F382" s="1">
        <f t="shared" si="22"/>
        <v>66.206896551724142</v>
      </c>
      <c r="G382" s="1">
        <f t="shared" si="23"/>
        <v>66.206896551724142</v>
      </c>
    </row>
    <row r="383" spans="1:7" x14ac:dyDescent="0.3">
      <c r="A383">
        <v>385</v>
      </c>
      <c r="B383">
        <v>56</v>
      </c>
      <c r="C383">
        <v>56</v>
      </c>
      <c r="D383" s="1">
        <f t="shared" si="20"/>
        <v>443.3781190019194</v>
      </c>
      <c r="E383" s="1">
        <f t="shared" si="21"/>
        <v>66.206896551724142</v>
      </c>
      <c r="F383" s="1">
        <f t="shared" si="22"/>
        <v>66.206896551724142</v>
      </c>
      <c r="G383" s="1">
        <f t="shared" si="23"/>
        <v>66.206896551724142</v>
      </c>
    </row>
    <row r="384" spans="1:7" x14ac:dyDescent="0.3">
      <c r="A384">
        <v>386</v>
      </c>
      <c r="B384">
        <v>56</v>
      </c>
      <c r="C384">
        <v>56</v>
      </c>
      <c r="D384" s="1">
        <f t="shared" si="20"/>
        <v>444.52975047984643</v>
      </c>
      <c r="E384" s="1">
        <f t="shared" si="21"/>
        <v>66.206896551724142</v>
      </c>
      <c r="F384" s="1">
        <f t="shared" si="22"/>
        <v>66.206896551724142</v>
      </c>
      <c r="G384" s="1">
        <f t="shared" si="23"/>
        <v>66.206896551724142</v>
      </c>
    </row>
    <row r="385" spans="1:7" x14ac:dyDescent="0.3">
      <c r="A385">
        <v>387</v>
      </c>
      <c r="B385">
        <v>56</v>
      </c>
      <c r="C385">
        <v>56</v>
      </c>
      <c r="D385" s="1">
        <f t="shared" si="20"/>
        <v>445.68138195777351</v>
      </c>
      <c r="E385" s="1">
        <f t="shared" si="21"/>
        <v>66.206896551724142</v>
      </c>
      <c r="F385" s="1">
        <f t="shared" si="22"/>
        <v>66.206896551724142</v>
      </c>
      <c r="G385" s="1">
        <f t="shared" si="23"/>
        <v>66.206896551724142</v>
      </c>
    </row>
    <row r="386" spans="1:7" x14ac:dyDescent="0.3">
      <c r="A386">
        <v>388</v>
      </c>
      <c r="B386">
        <v>56</v>
      </c>
      <c r="C386">
        <v>56</v>
      </c>
      <c r="D386" s="1">
        <f t="shared" si="20"/>
        <v>446.83301343570059</v>
      </c>
      <c r="E386" s="1">
        <f t="shared" si="21"/>
        <v>66.206896551724142</v>
      </c>
      <c r="F386" s="1">
        <f t="shared" si="22"/>
        <v>66.206896551724142</v>
      </c>
      <c r="G386" s="1">
        <f t="shared" si="23"/>
        <v>66.206896551724142</v>
      </c>
    </row>
    <row r="387" spans="1:7" x14ac:dyDescent="0.3">
      <c r="A387">
        <v>389</v>
      </c>
      <c r="B387">
        <v>56</v>
      </c>
      <c r="C387">
        <v>56</v>
      </c>
      <c r="D387" s="1">
        <f t="shared" ref="D387:D450" si="24">A387*600/521</f>
        <v>447.98464491362762</v>
      </c>
      <c r="E387" s="1">
        <f t="shared" ref="E387:E450" si="25">B387*(80-64)/406+64</f>
        <v>66.206896551724142</v>
      </c>
      <c r="F387" s="1">
        <f t="shared" ref="F387:F450" si="26">C387*(80-64)/406+64</f>
        <v>66.206896551724142</v>
      </c>
      <c r="G387" s="1">
        <f t="shared" ref="G387:G450" si="27">E387</f>
        <v>66.206896551724142</v>
      </c>
    </row>
    <row r="388" spans="1:7" x14ac:dyDescent="0.3">
      <c r="A388">
        <v>390</v>
      </c>
      <c r="B388">
        <v>56</v>
      </c>
      <c r="C388">
        <v>56</v>
      </c>
      <c r="D388" s="1">
        <f t="shared" si="24"/>
        <v>449.1362763915547</v>
      </c>
      <c r="E388" s="1">
        <f t="shared" si="25"/>
        <v>66.206896551724142</v>
      </c>
      <c r="F388" s="1">
        <f t="shared" si="26"/>
        <v>66.206896551724142</v>
      </c>
      <c r="G388" s="1">
        <f t="shared" si="27"/>
        <v>66.206896551724142</v>
      </c>
    </row>
    <row r="389" spans="1:7" x14ac:dyDescent="0.3">
      <c r="A389">
        <v>391</v>
      </c>
      <c r="B389">
        <v>56</v>
      </c>
      <c r="C389">
        <v>56</v>
      </c>
      <c r="D389" s="1">
        <f t="shared" si="24"/>
        <v>450.28790786948178</v>
      </c>
      <c r="E389" s="1">
        <f t="shared" si="25"/>
        <v>66.206896551724142</v>
      </c>
      <c r="F389" s="1">
        <f t="shared" si="26"/>
        <v>66.206896551724142</v>
      </c>
      <c r="G389" s="1">
        <f t="shared" si="27"/>
        <v>66.206896551724142</v>
      </c>
    </row>
    <row r="390" spans="1:7" x14ac:dyDescent="0.3">
      <c r="A390">
        <v>392</v>
      </c>
      <c r="B390">
        <v>56</v>
      </c>
      <c r="C390">
        <v>56</v>
      </c>
      <c r="D390" s="1">
        <f t="shared" si="24"/>
        <v>451.43953934740881</v>
      </c>
      <c r="E390" s="1">
        <f t="shared" si="25"/>
        <v>66.206896551724142</v>
      </c>
      <c r="F390" s="1">
        <f t="shared" si="26"/>
        <v>66.206896551724142</v>
      </c>
      <c r="G390" s="1">
        <f t="shared" si="27"/>
        <v>66.206896551724142</v>
      </c>
    </row>
    <row r="391" spans="1:7" x14ac:dyDescent="0.3">
      <c r="A391">
        <v>393</v>
      </c>
      <c r="B391">
        <v>56</v>
      </c>
      <c r="C391">
        <v>56</v>
      </c>
      <c r="D391" s="1">
        <f t="shared" si="24"/>
        <v>452.59117082533589</v>
      </c>
      <c r="E391" s="1">
        <f t="shared" si="25"/>
        <v>66.206896551724142</v>
      </c>
      <c r="F391" s="1">
        <f t="shared" si="26"/>
        <v>66.206896551724142</v>
      </c>
      <c r="G391" s="1">
        <f t="shared" si="27"/>
        <v>66.206896551724142</v>
      </c>
    </row>
    <row r="392" spans="1:7" x14ac:dyDescent="0.3">
      <c r="A392">
        <v>394</v>
      </c>
      <c r="B392">
        <v>56</v>
      </c>
      <c r="C392">
        <v>33</v>
      </c>
      <c r="D392" s="1">
        <f t="shared" si="24"/>
        <v>453.74280230326298</v>
      </c>
      <c r="E392" s="1">
        <f t="shared" si="25"/>
        <v>66.206896551724142</v>
      </c>
      <c r="F392" s="1">
        <f t="shared" si="26"/>
        <v>65.300492610837438</v>
      </c>
      <c r="G392" s="1">
        <f t="shared" si="27"/>
        <v>66.206896551724142</v>
      </c>
    </row>
    <row r="393" spans="1:7" x14ac:dyDescent="0.3">
      <c r="A393">
        <v>395</v>
      </c>
      <c r="B393">
        <v>33</v>
      </c>
      <c r="C393">
        <v>33</v>
      </c>
      <c r="D393" s="1">
        <f t="shared" si="24"/>
        <v>454.89443378119</v>
      </c>
      <c r="E393" s="1">
        <f t="shared" si="25"/>
        <v>65.300492610837438</v>
      </c>
      <c r="F393" s="1">
        <f t="shared" si="26"/>
        <v>65.300492610837438</v>
      </c>
      <c r="G393" s="1">
        <f t="shared" si="27"/>
        <v>65.300492610837438</v>
      </c>
    </row>
    <row r="394" spans="1:7" x14ac:dyDescent="0.3">
      <c r="A394">
        <v>396</v>
      </c>
      <c r="B394">
        <v>33</v>
      </c>
      <c r="C394">
        <v>33</v>
      </c>
      <c r="D394" s="1">
        <f t="shared" si="24"/>
        <v>456.04606525911709</v>
      </c>
      <c r="E394" s="1">
        <f t="shared" si="25"/>
        <v>65.300492610837438</v>
      </c>
      <c r="F394" s="1">
        <f t="shared" si="26"/>
        <v>65.300492610837438</v>
      </c>
      <c r="G394" s="1">
        <f t="shared" si="27"/>
        <v>65.300492610837438</v>
      </c>
    </row>
    <row r="395" spans="1:7" x14ac:dyDescent="0.3">
      <c r="A395">
        <v>397</v>
      </c>
      <c r="B395">
        <v>56</v>
      </c>
      <c r="C395">
        <v>33</v>
      </c>
      <c r="D395" s="1">
        <f t="shared" si="24"/>
        <v>457.19769673704417</v>
      </c>
      <c r="E395" s="1">
        <f t="shared" si="25"/>
        <v>66.206896551724142</v>
      </c>
      <c r="F395" s="1">
        <f t="shared" si="26"/>
        <v>65.300492610837438</v>
      </c>
      <c r="G395" s="1">
        <f t="shared" si="27"/>
        <v>66.206896551724142</v>
      </c>
    </row>
    <row r="396" spans="1:7" x14ac:dyDescent="0.3">
      <c r="A396">
        <v>398</v>
      </c>
      <c r="B396">
        <v>56</v>
      </c>
      <c r="C396">
        <v>56</v>
      </c>
      <c r="D396" s="1">
        <f t="shared" si="24"/>
        <v>458.34932821497119</v>
      </c>
      <c r="E396" s="1">
        <f t="shared" si="25"/>
        <v>66.206896551724142</v>
      </c>
      <c r="F396" s="1">
        <f t="shared" si="26"/>
        <v>66.206896551724142</v>
      </c>
      <c r="G396" s="1">
        <f t="shared" si="27"/>
        <v>66.206896551724142</v>
      </c>
    </row>
    <row r="397" spans="1:7" x14ac:dyDescent="0.3">
      <c r="A397">
        <v>399</v>
      </c>
      <c r="B397">
        <v>56</v>
      </c>
      <c r="C397">
        <v>56</v>
      </c>
      <c r="D397" s="1">
        <f t="shared" si="24"/>
        <v>459.50095969289828</v>
      </c>
      <c r="E397" s="1">
        <f t="shared" si="25"/>
        <v>66.206896551724142</v>
      </c>
      <c r="F397" s="1">
        <f t="shared" si="26"/>
        <v>66.206896551724142</v>
      </c>
      <c r="G397" s="1">
        <f t="shared" si="27"/>
        <v>66.206896551724142</v>
      </c>
    </row>
    <row r="398" spans="1:7" x14ac:dyDescent="0.3">
      <c r="A398">
        <v>400</v>
      </c>
      <c r="B398">
        <v>56</v>
      </c>
      <c r="C398">
        <v>56</v>
      </c>
      <c r="D398" s="1">
        <f t="shared" si="24"/>
        <v>460.65259117082536</v>
      </c>
      <c r="E398" s="1">
        <f t="shared" si="25"/>
        <v>66.206896551724142</v>
      </c>
      <c r="F398" s="1">
        <f t="shared" si="26"/>
        <v>66.206896551724142</v>
      </c>
      <c r="G398" s="1">
        <f t="shared" si="27"/>
        <v>66.206896551724142</v>
      </c>
    </row>
    <row r="399" spans="1:7" x14ac:dyDescent="0.3">
      <c r="A399">
        <v>401</v>
      </c>
      <c r="B399">
        <v>56</v>
      </c>
      <c r="C399">
        <v>56</v>
      </c>
      <c r="D399" s="1">
        <f t="shared" si="24"/>
        <v>461.80422264875239</v>
      </c>
      <c r="E399" s="1">
        <f t="shared" si="25"/>
        <v>66.206896551724142</v>
      </c>
      <c r="F399" s="1">
        <f t="shared" si="26"/>
        <v>66.206896551724142</v>
      </c>
      <c r="G399" s="1">
        <f t="shared" si="27"/>
        <v>66.206896551724142</v>
      </c>
    </row>
    <row r="400" spans="1:7" x14ac:dyDescent="0.3">
      <c r="A400">
        <v>402</v>
      </c>
      <c r="B400">
        <v>56</v>
      </c>
      <c r="C400">
        <v>56</v>
      </c>
      <c r="D400" s="1">
        <f t="shared" si="24"/>
        <v>462.95585412667947</v>
      </c>
      <c r="E400" s="1">
        <f t="shared" si="25"/>
        <v>66.206896551724142</v>
      </c>
      <c r="F400" s="1">
        <f t="shared" si="26"/>
        <v>66.206896551724142</v>
      </c>
      <c r="G400" s="1">
        <f t="shared" si="27"/>
        <v>66.206896551724142</v>
      </c>
    </row>
    <row r="401" spans="1:7" x14ac:dyDescent="0.3">
      <c r="A401">
        <v>403</v>
      </c>
      <c r="B401">
        <v>56</v>
      </c>
      <c r="C401">
        <v>56</v>
      </c>
      <c r="D401" s="1">
        <f t="shared" si="24"/>
        <v>464.10748560460655</v>
      </c>
      <c r="E401" s="1">
        <f t="shared" si="25"/>
        <v>66.206896551724142</v>
      </c>
      <c r="F401" s="1">
        <f t="shared" si="26"/>
        <v>66.206896551724142</v>
      </c>
      <c r="G401" s="1">
        <f t="shared" si="27"/>
        <v>66.206896551724142</v>
      </c>
    </row>
    <row r="402" spans="1:7" x14ac:dyDescent="0.3">
      <c r="A402">
        <v>404</v>
      </c>
      <c r="B402">
        <v>56</v>
      </c>
      <c r="C402">
        <v>56</v>
      </c>
      <c r="D402" s="1">
        <f t="shared" si="24"/>
        <v>465.25911708253358</v>
      </c>
      <c r="E402" s="1">
        <f t="shared" si="25"/>
        <v>66.206896551724142</v>
      </c>
      <c r="F402" s="1">
        <f t="shared" si="26"/>
        <v>66.206896551724142</v>
      </c>
      <c r="G402" s="1">
        <f t="shared" si="27"/>
        <v>66.206896551724142</v>
      </c>
    </row>
    <row r="403" spans="1:7" x14ac:dyDescent="0.3">
      <c r="A403">
        <v>405</v>
      </c>
      <c r="B403">
        <v>79</v>
      </c>
      <c r="C403">
        <v>56</v>
      </c>
      <c r="D403" s="1">
        <f t="shared" si="24"/>
        <v>466.41074856046066</v>
      </c>
      <c r="E403" s="1">
        <f t="shared" si="25"/>
        <v>67.113300492610833</v>
      </c>
      <c r="F403" s="1">
        <f t="shared" si="26"/>
        <v>66.206896551724142</v>
      </c>
      <c r="G403" s="1">
        <f t="shared" si="27"/>
        <v>67.113300492610833</v>
      </c>
    </row>
    <row r="404" spans="1:7" x14ac:dyDescent="0.3">
      <c r="A404" s="4">
        <v>406</v>
      </c>
      <c r="B404" s="4">
        <v>193</v>
      </c>
      <c r="C404" s="4">
        <v>79</v>
      </c>
      <c r="D404" s="3">
        <f t="shared" si="24"/>
        <v>467.56238003838774</v>
      </c>
      <c r="E404" s="3">
        <f t="shared" si="25"/>
        <v>71.605911330049267</v>
      </c>
      <c r="F404" s="3">
        <f t="shared" si="26"/>
        <v>67.113300492610833</v>
      </c>
      <c r="G404" s="3">
        <f t="shared" si="27"/>
        <v>71.605911330049267</v>
      </c>
    </row>
    <row r="405" spans="1:7" x14ac:dyDescent="0.3">
      <c r="A405" s="10">
        <v>407</v>
      </c>
      <c r="B405" s="10">
        <v>193</v>
      </c>
      <c r="C405" s="10">
        <v>193</v>
      </c>
      <c r="D405" s="1">
        <f t="shared" si="24"/>
        <v>468.71401151631477</v>
      </c>
      <c r="E405" s="1">
        <f t="shared" si="25"/>
        <v>71.605911330049267</v>
      </c>
      <c r="F405" s="1">
        <f t="shared" si="26"/>
        <v>71.605911330049267</v>
      </c>
      <c r="G405" s="1">
        <f t="shared" si="27"/>
        <v>71.605911330049267</v>
      </c>
    </row>
    <row r="406" spans="1:7" x14ac:dyDescent="0.3">
      <c r="A406">
        <v>408</v>
      </c>
      <c r="B406">
        <v>239</v>
      </c>
      <c r="C406">
        <v>193</v>
      </c>
      <c r="D406" s="1">
        <f t="shared" si="24"/>
        <v>469.86564299424185</v>
      </c>
      <c r="E406" s="1">
        <f t="shared" si="25"/>
        <v>73.418719211822662</v>
      </c>
      <c r="F406" s="1">
        <f t="shared" si="26"/>
        <v>71.605911330049267</v>
      </c>
      <c r="G406" s="1">
        <f t="shared" si="27"/>
        <v>73.418719211822662</v>
      </c>
    </row>
    <row r="407" spans="1:7" x14ac:dyDescent="0.3">
      <c r="A407">
        <v>409</v>
      </c>
      <c r="B407">
        <v>193</v>
      </c>
      <c r="C407">
        <v>193</v>
      </c>
      <c r="D407" s="1">
        <f t="shared" si="24"/>
        <v>471.01727447216888</v>
      </c>
      <c r="E407" s="1">
        <f t="shared" si="25"/>
        <v>71.605911330049267</v>
      </c>
      <c r="F407" s="1">
        <f t="shared" si="26"/>
        <v>71.605911330049267</v>
      </c>
      <c r="G407" s="1">
        <f t="shared" si="27"/>
        <v>71.605911330049267</v>
      </c>
    </row>
    <row r="408" spans="1:7" x14ac:dyDescent="0.3">
      <c r="A408">
        <v>410</v>
      </c>
      <c r="B408">
        <v>193</v>
      </c>
      <c r="C408">
        <v>193</v>
      </c>
      <c r="D408" s="1">
        <f t="shared" si="24"/>
        <v>472.16890595009596</v>
      </c>
      <c r="E408" s="1">
        <f t="shared" si="25"/>
        <v>71.605911330049267</v>
      </c>
      <c r="F408" s="1">
        <f t="shared" si="26"/>
        <v>71.605911330049267</v>
      </c>
      <c r="G408" s="1">
        <f t="shared" si="27"/>
        <v>71.605911330049267</v>
      </c>
    </row>
    <row r="409" spans="1:7" x14ac:dyDescent="0.3">
      <c r="A409">
        <v>411</v>
      </c>
      <c r="B409">
        <v>193</v>
      </c>
      <c r="C409">
        <v>193</v>
      </c>
      <c r="D409" s="1">
        <f t="shared" si="24"/>
        <v>473.32053742802304</v>
      </c>
      <c r="E409" s="1">
        <f t="shared" si="25"/>
        <v>71.605911330049267</v>
      </c>
      <c r="F409" s="1">
        <f t="shared" si="26"/>
        <v>71.605911330049267</v>
      </c>
      <c r="G409" s="1">
        <f t="shared" si="27"/>
        <v>71.605911330049267</v>
      </c>
    </row>
    <row r="410" spans="1:7" x14ac:dyDescent="0.3">
      <c r="A410">
        <v>412</v>
      </c>
      <c r="B410">
        <v>193</v>
      </c>
      <c r="C410">
        <v>193</v>
      </c>
      <c r="D410" s="1">
        <f t="shared" si="24"/>
        <v>474.47216890595007</v>
      </c>
      <c r="E410" s="1">
        <f t="shared" si="25"/>
        <v>71.605911330049267</v>
      </c>
      <c r="F410" s="1">
        <f t="shared" si="26"/>
        <v>71.605911330049267</v>
      </c>
      <c r="G410" s="1">
        <f t="shared" si="27"/>
        <v>71.605911330049267</v>
      </c>
    </row>
    <row r="411" spans="1:7" x14ac:dyDescent="0.3">
      <c r="A411">
        <v>413</v>
      </c>
      <c r="B411">
        <v>193</v>
      </c>
      <c r="C411">
        <v>193</v>
      </c>
      <c r="D411" s="1">
        <f t="shared" si="24"/>
        <v>475.62380038387715</v>
      </c>
      <c r="E411" s="1">
        <f t="shared" si="25"/>
        <v>71.605911330049267</v>
      </c>
      <c r="F411" s="1">
        <f t="shared" si="26"/>
        <v>71.605911330049267</v>
      </c>
      <c r="G411" s="1">
        <f t="shared" si="27"/>
        <v>71.605911330049267</v>
      </c>
    </row>
    <row r="412" spans="1:7" x14ac:dyDescent="0.3">
      <c r="A412">
        <v>414</v>
      </c>
      <c r="B412">
        <v>193</v>
      </c>
      <c r="C412">
        <v>193</v>
      </c>
      <c r="D412" s="1">
        <f t="shared" si="24"/>
        <v>476.77543186180424</v>
      </c>
      <c r="E412" s="1">
        <f t="shared" si="25"/>
        <v>71.605911330049267</v>
      </c>
      <c r="F412" s="1">
        <f t="shared" si="26"/>
        <v>71.605911330049267</v>
      </c>
      <c r="G412" s="1">
        <f t="shared" si="27"/>
        <v>71.605911330049267</v>
      </c>
    </row>
    <row r="413" spans="1:7" x14ac:dyDescent="0.3">
      <c r="A413">
        <v>415</v>
      </c>
      <c r="B413">
        <v>193</v>
      </c>
      <c r="C413">
        <v>193</v>
      </c>
      <c r="D413" s="1">
        <f t="shared" si="24"/>
        <v>477.92706333973126</v>
      </c>
      <c r="E413" s="1">
        <f t="shared" si="25"/>
        <v>71.605911330049267</v>
      </c>
      <c r="F413" s="1">
        <f t="shared" si="26"/>
        <v>71.605911330049267</v>
      </c>
      <c r="G413" s="1">
        <f t="shared" si="27"/>
        <v>71.605911330049267</v>
      </c>
    </row>
    <row r="414" spans="1:7" x14ac:dyDescent="0.3">
      <c r="A414">
        <v>416</v>
      </c>
      <c r="B414">
        <v>193</v>
      </c>
      <c r="C414">
        <v>193</v>
      </c>
      <c r="D414" s="1">
        <f t="shared" si="24"/>
        <v>479.07869481765835</v>
      </c>
      <c r="E414" s="1">
        <f t="shared" si="25"/>
        <v>71.605911330049267</v>
      </c>
      <c r="F414" s="1">
        <f t="shared" si="26"/>
        <v>71.605911330049267</v>
      </c>
      <c r="G414" s="1">
        <f t="shared" si="27"/>
        <v>71.605911330049267</v>
      </c>
    </row>
    <row r="415" spans="1:7" x14ac:dyDescent="0.3">
      <c r="A415">
        <v>417</v>
      </c>
      <c r="B415">
        <v>193</v>
      </c>
      <c r="C415">
        <v>193</v>
      </c>
      <c r="D415" s="1">
        <f t="shared" si="24"/>
        <v>480.23032629558543</v>
      </c>
      <c r="E415" s="1">
        <f t="shared" si="25"/>
        <v>71.605911330049267</v>
      </c>
      <c r="F415" s="1">
        <f t="shared" si="26"/>
        <v>71.605911330049267</v>
      </c>
      <c r="G415" s="1">
        <f t="shared" si="27"/>
        <v>71.605911330049267</v>
      </c>
    </row>
    <row r="416" spans="1:7" x14ac:dyDescent="0.3">
      <c r="A416">
        <v>418</v>
      </c>
      <c r="B416">
        <v>193</v>
      </c>
      <c r="C416">
        <v>193</v>
      </c>
      <c r="D416" s="1">
        <f t="shared" si="24"/>
        <v>481.38195777351245</v>
      </c>
      <c r="E416" s="1">
        <f t="shared" si="25"/>
        <v>71.605911330049267</v>
      </c>
      <c r="F416" s="1">
        <f t="shared" si="26"/>
        <v>71.605911330049267</v>
      </c>
      <c r="G416" s="1">
        <f t="shared" si="27"/>
        <v>71.605911330049267</v>
      </c>
    </row>
    <row r="417" spans="1:7" x14ac:dyDescent="0.3">
      <c r="A417">
        <v>419</v>
      </c>
      <c r="B417">
        <v>193</v>
      </c>
      <c r="C417">
        <v>193</v>
      </c>
      <c r="D417" s="1">
        <f t="shared" si="24"/>
        <v>482.53358925143954</v>
      </c>
      <c r="E417" s="1">
        <f t="shared" si="25"/>
        <v>71.605911330049267</v>
      </c>
      <c r="F417" s="1">
        <f t="shared" si="26"/>
        <v>71.605911330049267</v>
      </c>
      <c r="G417" s="1">
        <f t="shared" si="27"/>
        <v>71.605911330049267</v>
      </c>
    </row>
    <row r="418" spans="1:7" x14ac:dyDescent="0.3">
      <c r="A418">
        <v>420</v>
      </c>
      <c r="B418">
        <v>216</v>
      </c>
      <c r="C418">
        <v>193</v>
      </c>
      <c r="D418" s="1">
        <f t="shared" si="24"/>
        <v>483.68522072936662</v>
      </c>
      <c r="E418" s="1">
        <f t="shared" si="25"/>
        <v>72.512315270935957</v>
      </c>
      <c r="F418" s="1">
        <f t="shared" si="26"/>
        <v>71.605911330049267</v>
      </c>
      <c r="G418" s="1">
        <f t="shared" si="27"/>
        <v>72.512315270935957</v>
      </c>
    </row>
    <row r="419" spans="1:7" x14ac:dyDescent="0.3">
      <c r="A419">
        <v>421</v>
      </c>
      <c r="B419">
        <v>216</v>
      </c>
      <c r="C419">
        <v>216</v>
      </c>
      <c r="D419" s="1">
        <f t="shared" si="24"/>
        <v>484.83685220729365</v>
      </c>
      <c r="E419" s="1">
        <f t="shared" si="25"/>
        <v>72.512315270935957</v>
      </c>
      <c r="F419" s="1">
        <f t="shared" si="26"/>
        <v>72.512315270935957</v>
      </c>
      <c r="G419" s="1">
        <f t="shared" si="27"/>
        <v>72.512315270935957</v>
      </c>
    </row>
    <row r="420" spans="1:7" x14ac:dyDescent="0.3">
      <c r="A420">
        <v>422</v>
      </c>
      <c r="B420">
        <v>216</v>
      </c>
      <c r="C420">
        <v>216</v>
      </c>
      <c r="D420" s="1">
        <f t="shared" si="24"/>
        <v>485.98848368522073</v>
      </c>
      <c r="E420" s="1">
        <f t="shared" si="25"/>
        <v>72.512315270935957</v>
      </c>
      <c r="F420" s="1">
        <f t="shared" si="26"/>
        <v>72.512315270935957</v>
      </c>
      <c r="G420" s="1">
        <f t="shared" si="27"/>
        <v>72.512315270935957</v>
      </c>
    </row>
    <row r="421" spans="1:7" x14ac:dyDescent="0.3">
      <c r="A421">
        <v>423</v>
      </c>
      <c r="B421">
        <v>216</v>
      </c>
      <c r="C421">
        <v>216</v>
      </c>
      <c r="D421" s="1">
        <f t="shared" si="24"/>
        <v>487.14011516314781</v>
      </c>
      <c r="E421" s="1">
        <f t="shared" si="25"/>
        <v>72.512315270935957</v>
      </c>
      <c r="F421" s="1">
        <f t="shared" si="26"/>
        <v>72.512315270935957</v>
      </c>
      <c r="G421" s="1">
        <f t="shared" si="27"/>
        <v>72.512315270935957</v>
      </c>
    </row>
    <row r="422" spans="1:7" x14ac:dyDescent="0.3">
      <c r="A422">
        <v>424</v>
      </c>
      <c r="B422">
        <v>216</v>
      </c>
      <c r="C422">
        <v>216</v>
      </c>
      <c r="D422" s="1">
        <f t="shared" si="24"/>
        <v>488.29174664107484</v>
      </c>
      <c r="E422" s="1">
        <f t="shared" si="25"/>
        <v>72.512315270935957</v>
      </c>
      <c r="F422" s="1">
        <f t="shared" si="26"/>
        <v>72.512315270935957</v>
      </c>
      <c r="G422" s="1">
        <f t="shared" si="27"/>
        <v>72.512315270935957</v>
      </c>
    </row>
    <row r="423" spans="1:7" x14ac:dyDescent="0.3">
      <c r="A423">
        <v>425</v>
      </c>
      <c r="B423">
        <v>216</v>
      </c>
      <c r="C423">
        <v>216</v>
      </c>
      <c r="D423" s="1">
        <f t="shared" si="24"/>
        <v>489.44337811900192</v>
      </c>
      <c r="E423" s="1">
        <f t="shared" si="25"/>
        <v>72.512315270935957</v>
      </c>
      <c r="F423" s="1">
        <f t="shared" si="26"/>
        <v>72.512315270935957</v>
      </c>
      <c r="G423" s="1">
        <f t="shared" si="27"/>
        <v>72.512315270935957</v>
      </c>
    </row>
    <row r="424" spans="1:7" x14ac:dyDescent="0.3">
      <c r="A424">
        <v>426</v>
      </c>
      <c r="B424">
        <v>216</v>
      </c>
      <c r="C424">
        <v>216</v>
      </c>
      <c r="D424" s="1">
        <f t="shared" si="24"/>
        <v>490.595009596929</v>
      </c>
      <c r="E424" s="1">
        <f t="shared" si="25"/>
        <v>72.512315270935957</v>
      </c>
      <c r="F424" s="1">
        <f t="shared" si="26"/>
        <v>72.512315270935957</v>
      </c>
      <c r="G424" s="1">
        <f t="shared" si="27"/>
        <v>72.512315270935957</v>
      </c>
    </row>
    <row r="425" spans="1:7" x14ac:dyDescent="0.3">
      <c r="A425">
        <v>427</v>
      </c>
      <c r="B425">
        <v>216</v>
      </c>
      <c r="C425">
        <v>216</v>
      </c>
      <c r="D425" s="1">
        <f t="shared" si="24"/>
        <v>491.74664107485603</v>
      </c>
      <c r="E425" s="1">
        <f t="shared" si="25"/>
        <v>72.512315270935957</v>
      </c>
      <c r="F425" s="1">
        <f t="shared" si="26"/>
        <v>72.512315270935957</v>
      </c>
      <c r="G425" s="1">
        <f t="shared" si="27"/>
        <v>72.512315270935957</v>
      </c>
    </row>
    <row r="426" spans="1:7" x14ac:dyDescent="0.3">
      <c r="A426">
        <v>428</v>
      </c>
      <c r="B426">
        <v>216</v>
      </c>
      <c r="C426">
        <v>216</v>
      </c>
      <c r="D426" s="1">
        <f t="shared" si="24"/>
        <v>492.89827255278311</v>
      </c>
      <c r="E426" s="1">
        <f t="shared" si="25"/>
        <v>72.512315270935957</v>
      </c>
      <c r="F426" s="1">
        <f t="shared" si="26"/>
        <v>72.512315270935957</v>
      </c>
      <c r="G426" s="1">
        <f t="shared" si="27"/>
        <v>72.512315270935957</v>
      </c>
    </row>
    <row r="427" spans="1:7" x14ac:dyDescent="0.3">
      <c r="A427">
        <v>429</v>
      </c>
      <c r="B427">
        <v>216</v>
      </c>
      <c r="C427">
        <v>216</v>
      </c>
      <c r="D427" s="1">
        <f t="shared" si="24"/>
        <v>494.0499040307102</v>
      </c>
      <c r="E427" s="1">
        <f t="shared" si="25"/>
        <v>72.512315270935957</v>
      </c>
      <c r="F427" s="1">
        <f t="shared" si="26"/>
        <v>72.512315270935957</v>
      </c>
      <c r="G427" s="1">
        <f t="shared" si="27"/>
        <v>72.512315270935957</v>
      </c>
    </row>
    <row r="428" spans="1:7" x14ac:dyDescent="0.3">
      <c r="A428">
        <v>430</v>
      </c>
      <c r="B428">
        <v>262</v>
      </c>
      <c r="C428">
        <v>216</v>
      </c>
      <c r="D428" s="1">
        <f t="shared" si="24"/>
        <v>495.20153550863722</v>
      </c>
      <c r="E428" s="1">
        <f t="shared" si="25"/>
        <v>74.325123152709352</v>
      </c>
      <c r="F428" s="1">
        <f t="shared" si="26"/>
        <v>72.512315270935957</v>
      </c>
      <c r="G428" s="1">
        <f t="shared" si="27"/>
        <v>74.325123152709352</v>
      </c>
    </row>
    <row r="429" spans="1:7" x14ac:dyDescent="0.3">
      <c r="A429">
        <v>431</v>
      </c>
      <c r="B429">
        <v>262</v>
      </c>
      <c r="C429">
        <v>262</v>
      </c>
      <c r="D429" s="1">
        <f t="shared" si="24"/>
        <v>496.3531669865643</v>
      </c>
      <c r="E429" s="1">
        <f t="shared" si="25"/>
        <v>74.325123152709352</v>
      </c>
      <c r="F429" s="1">
        <f t="shared" si="26"/>
        <v>74.325123152709352</v>
      </c>
      <c r="G429" s="1">
        <f t="shared" si="27"/>
        <v>74.325123152709352</v>
      </c>
    </row>
    <row r="430" spans="1:7" x14ac:dyDescent="0.3">
      <c r="A430">
        <v>432</v>
      </c>
      <c r="B430">
        <v>262</v>
      </c>
      <c r="C430">
        <v>262</v>
      </c>
      <c r="D430" s="1">
        <f t="shared" si="24"/>
        <v>497.50479846449139</v>
      </c>
      <c r="E430" s="1">
        <f t="shared" si="25"/>
        <v>74.325123152709352</v>
      </c>
      <c r="F430" s="1">
        <f t="shared" si="26"/>
        <v>74.325123152709352</v>
      </c>
      <c r="G430" s="1">
        <f t="shared" si="27"/>
        <v>74.325123152709352</v>
      </c>
    </row>
    <row r="431" spans="1:7" x14ac:dyDescent="0.3">
      <c r="A431">
        <v>433</v>
      </c>
      <c r="B431">
        <v>262</v>
      </c>
      <c r="C431">
        <v>262</v>
      </c>
      <c r="D431" s="1">
        <f t="shared" si="24"/>
        <v>498.65642994241841</v>
      </c>
      <c r="E431" s="1">
        <f t="shared" si="25"/>
        <v>74.325123152709352</v>
      </c>
      <c r="F431" s="1">
        <f t="shared" si="26"/>
        <v>74.325123152709352</v>
      </c>
      <c r="G431" s="1">
        <f t="shared" si="27"/>
        <v>74.325123152709352</v>
      </c>
    </row>
    <row r="432" spans="1:7" x14ac:dyDescent="0.3">
      <c r="A432">
        <v>434</v>
      </c>
      <c r="B432">
        <v>262</v>
      </c>
      <c r="C432">
        <v>262</v>
      </c>
      <c r="D432" s="1">
        <f t="shared" si="24"/>
        <v>499.8080614203455</v>
      </c>
      <c r="E432" s="1">
        <f t="shared" si="25"/>
        <v>74.325123152709352</v>
      </c>
      <c r="F432" s="1">
        <f t="shared" si="26"/>
        <v>74.325123152709352</v>
      </c>
      <c r="G432" s="1">
        <f t="shared" si="27"/>
        <v>74.325123152709352</v>
      </c>
    </row>
    <row r="433" spans="1:7" x14ac:dyDescent="0.3">
      <c r="A433">
        <v>435</v>
      </c>
      <c r="B433">
        <v>262</v>
      </c>
      <c r="C433">
        <v>239</v>
      </c>
      <c r="D433" s="1">
        <f t="shared" si="24"/>
        <v>500.95969289827258</v>
      </c>
      <c r="E433" s="1">
        <f t="shared" si="25"/>
        <v>74.325123152709352</v>
      </c>
      <c r="F433" s="1">
        <f t="shared" si="26"/>
        <v>73.418719211822662</v>
      </c>
      <c r="G433" s="1">
        <f t="shared" si="27"/>
        <v>74.325123152709352</v>
      </c>
    </row>
    <row r="434" spans="1:7" x14ac:dyDescent="0.3">
      <c r="A434">
        <v>436</v>
      </c>
      <c r="B434">
        <v>239</v>
      </c>
      <c r="C434">
        <v>239</v>
      </c>
      <c r="D434" s="1">
        <f t="shared" si="24"/>
        <v>502.1113243761996</v>
      </c>
      <c r="E434" s="1">
        <f t="shared" si="25"/>
        <v>73.418719211822662</v>
      </c>
      <c r="F434" s="1">
        <f t="shared" si="26"/>
        <v>73.418719211822662</v>
      </c>
      <c r="G434" s="1">
        <f t="shared" si="27"/>
        <v>73.418719211822662</v>
      </c>
    </row>
    <row r="435" spans="1:7" x14ac:dyDescent="0.3">
      <c r="A435">
        <v>437</v>
      </c>
      <c r="B435">
        <v>239</v>
      </c>
      <c r="C435">
        <v>239</v>
      </c>
      <c r="D435" s="1">
        <f t="shared" si="24"/>
        <v>503.26295585412669</v>
      </c>
      <c r="E435" s="1">
        <f t="shared" si="25"/>
        <v>73.418719211822662</v>
      </c>
      <c r="F435" s="1">
        <f t="shared" si="26"/>
        <v>73.418719211822662</v>
      </c>
      <c r="G435" s="1">
        <f t="shared" si="27"/>
        <v>73.418719211822662</v>
      </c>
    </row>
    <row r="436" spans="1:7" x14ac:dyDescent="0.3">
      <c r="A436">
        <v>438</v>
      </c>
      <c r="B436">
        <v>239</v>
      </c>
      <c r="C436">
        <v>239</v>
      </c>
      <c r="D436" s="1">
        <f t="shared" si="24"/>
        <v>504.41458733205377</v>
      </c>
      <c r="E436" s="1">
        <f t="shared" si="25"/>
        <v>73.418719211822662</v>
      </c>
      <c r="F436" s="1">
        <f t="shared" si="26"/>
        <v>73.418719211822662</v>
      </c>
      <c r="G436" s="1">
        <f t="shared" si="27"/>
        <v>73.418719211822662</v>
      </c>
    </row>
    <row r="437" spans="1:7" x14ac:dyDescent="0.3">
      <c r="A437">
        <v>439</v>
      </c>
      <c r="B437">
        <v>239</v>
      </c>
      <c r="C437">
        <v>239</v>
      </c>
      <c r="D437" s="1">
        <f t="shared" si="24"/>
        <v>505.5662188099808</v>
      </c>
      <c r="E437" s="1">
        <f t="shared" si="25"/>
        <v>73.418719211822662</v>
      </c>
      <c r="F437" s="1">
        <f t="shared" si="26"/>
        <v>73.418719211822662</v>
      </c>
      <c r="G437" s="1">
        <f t="shared" si="27"/>
        <v>73.418719211822662</v>
      </c>
    </row>
    <row r="438" spans="1:7" x14ac:dyDescent="0.3">
      <c r="A438">
        <v>440</v>
      </c>
      <c r="B438">
        <v>239</v>
      </c>
      <c r="C438">
        <v>239</v>
      </c>
      <c r="D438" s="1">
        <f t="shared" si="24"/>
        <v>506.71785028790788</v>
      </c>
      <c r="E438" s="1">
        <f t="shared" si="25"/>
        <v>73.418719211822662</v>
      </c>
      <c r="F438" s="1">
        <f t="shared" si="26"/>
        <v>73.418719211822662</v>
      </c>
      <c r="G438" s="1">
        <f t="shared" si="27"/>
        <v>73.418719211822662</v>
      </c>
    </row>
    <row r="439" spans="1:7" x14ac:dyDescent="0.3">
      <c r="A439">
        <v>441</v>
      </c>
      <c r="B439">
        <v>239</v>
      </c>
      <c r="C439">
        <v>239</v>
      </c>
      <c r="D439" s="1">
        <f t="shared" si="24"/>
        <v>507.86948176583491</v>
      </c>
      <c r="E439" s="1">
        <f t="shared" si="25"/>
        <v>73.418719211822662</v>
      </c>
      <c r="F439" s="1">
        <f t="shared" si="26"/>
        <v>73.418719211822662</v>
      </c>
      <c r="G439" s="1">
        <f t="shared" si="27"/>
        <v>73.418719211822662</v>
      </c>
    </row>
    <row r="440" spans="1:7" x14ac:dyDescent="0.3">
      <c r="A440">
        <v>442</v>
      </c>
      <c r="B440">
        <v>239</v>
      </c>
      <c r="C440">
        <v>216</v>
      </c>
      <c r="D440" s="1">
        <f t="shared" si="24"/>
        <v>509.02111324376199</v>
      </c>
      <c r="E440" s="1">
        <f t="shared" si="25"/>
        <v>73.418719211822662</v>
      </c>
      <c r="F440" s="1">
        <f t="shared" si="26"/>
        <v>72.512315270935957</v>
      </c>
      <c r="G440" s="1">
        <f t="shared" si="27"/>
        <v>73.418719211822662</v>
      </c>
    </row>
    <row r="441" spans="1:7" x14ac:dyDescent="0.3">
      <c r="A441">
        <v>443</v>
      </c>
      <c r="B441">
        <v>216</v>
      </c>
      <c r="C441">
        <v>216</v>
      </c>
      <c r="D441" s="1">
        <f t="shared" si="24"/>
        <v>510.17274472168907</v>
      </c>
      <c r="E441" s="1">
        <f t="shared" si="25"/>
        <v>72.512315270935957</v>
      </c>
      <c r="F441" s="1">
        <f t="shared" si="26"/>
        <v>72.512315270935957</v>
      </c>
      <c r="G441" s="1">
        <f t="shared" si="27"/>
        <v>72.512315270935957</v>
      </c>
    </row>
    <row r="442" spans="1:7" x14ac:dyDescent="0.3">
      <c r="A442">
        <v>444</v>
      </c>
      <c r="B442">
        <v>216</v>
      </c>
      <c r="C442">
        <v>216</v>
      </c>
      <c r="D442" s="1">
        <f t="shared" si="24"/>
        <v>511.3243761996161</v>
      </c>
      <c r="E442" s="1">
        <f t="shared" si="25"/>
        <v>72.512315270935957</v>
      </c>
      <c r="F442" s="1">
        <f t="shared" si="26"/>
        <v>72.512315270935957</v>
      </c>
      <c r="G442" s="1">
        <f t="shared" si="27"/>
        <v>72.512315270935957</v>
      </c>
    </row>
    <row r="443" spans="1:7" x14ac:dyDescent="0.3">
      <c r="A443">
        <v>445</v>
      </c>
      <c r="B443">
        <v>216</v>
      </c>
      <c r="C443">
        <v>216</v>
      </c>
      <c r="D443" s="1">
        <f t="shared" si="24"/>
        <v>512.47600767754318</v>
      </c>
      <c r="E443" s="1">
        <f t="shared" si="25"/>
        <v>72.512315270935957</v>
      </c>
      <c r="F443" s="1">
        <f t="shared" si="26"/>
        <v>72.512315270935957</v>
      </c>
      <c r="G443" s="1">
        <f t="shared" si="27"/>
        <v>72.512315270935957</v>
      </c>
    </row>
    <row r="444" spans="1:7" x14ac:dyDescent="0.3">
      <c r="A444">
        <v>446</v>
      </c>
      <c r="B444">
        <v>216</v>
      </c>
      <c r="C444">
        <v>216</v>
      </c>
      <c r="D444" s="1">
        <f t="shared" si="24"/>
        <v>513.62763915547021</v>
      </c>
      <c r="E444" s="1">
        <f t="shared" si="25"/>
        <v>72.512315270935957</v>
      </c>
      <c r="F444" s="1">
        <f t="shared" si="26"/>
        <v>72.512315270935957</v>
      </c>
      <c r="G444" s="1">
        <f t="shared" si="27"/>
        <v>72.512315270935957</v>
      </c>
    </row>
    <row r="445" spans="1:7" x14ac:dyDescent="0.3">
      <c r="A445">
        <v>447</v>
      </c>
      <c r="B445">
        <v>239</v>
      </c>
      <c r="C445">
        <v>216</v>
      </c>
      <c r="D445" s="1">
        <f t="shared" si="24"/>
        <v>514.77927063339735</v>
      </c>
      <c r="E445" s="1">
        <f t="shared" si="25"/>
        <v>73.418719211822662</v>
      </c>
      <c r="F445" s="1">
        <f t="shared" si="26"/>
        <v>72.512315270935957</v>
      </c>
      <c r="G445" s="1">
        <f t="shared" si="27"/>
        <v>73.418719211822662</v>
      </c>
    </row>
    <row r="446" spans="1:7" x14ac:dyDescent="0.3">
      <c r="A446">
        <v>448</v>
      </c>
      <c r="B446">
        <v>239</v>
      </c>
      <c r="C446">
        <v>239</v>
      </c>
      <c r="D446" s="1">
        <f t="shared" si="24"/>
        <v>515.93090211132437</v>
      </c>
      <c r="E446" s="1">
        <f t="shared" si="25"/>
        <v>73.418719211822662</v>
      </c>
      <c r="F446" s="1">
        <f t="shared" si="26"/>
        <v>73.418719211822662</v>
      </c>
      <c r="G446" s="1">
        <f t="shared" si="27"/>
        <v>73.418719211822662</v>
      </c>
    </row>
    <row r="447" spans="1:7" x14ac:dyDescent="0.3">
      <c r="A447">
        <v>449</v>
      </c>
      <c r="B447">
        <v>239</v>
      </c>
      <c r="C447">
        <v>239</v>
      </c>
      <c r="D447" s="1">
        <f t="shared" si="24"/>
        <v>517.0825335892514</v>
      </c>
      <c r="E447" s="1">
        <f t="shared" si="25"/>
        <v>73.418719211822662</v>
      </c>
      <c r="F447" s="1">
        <f t="shared" si="26"/>
        <v>73.418719211822662</v>
      </c>
      <c r="G447" s="1">
        <f t="shared" si="27"/>
        <v>73.418719211822662</v>
      </c>
    </row>
    <row r="448" spans="1:7" x14ac:dyDescent="0.3">
      <c r="A448">
        <v>450</v>
      </c>
      <c r="B448">
        <v>239</v>
      </c>
      <c r="C448">
        <v>239</v>
      </c>
      <c r="D448" s="1">
        <f t="shared" si="24"/>
        <v>518.23416506717854</v>
      </c>
      <c r="E448" s="1">
        <f t="shared" si="25"/>
        <v>73.418719211822662</v>
      </c>
      <c r="F448" s="1">
        <f t="shared" si="26"/>
        <v>73.418719211822662</v>
      </c>
      <c r="G448" s="1">
        <f t="shared" si="27"/>
        <v>73.418719211822662</v>
      </c>
    </row>
    <row r="449" spans="1:7" x14ac:dyDescent="0.3">
      <c r="A449">
        <v>451</v>
      </c>
      <c r="B449">
        <v>239</v>
      </c>
      <c r="C449">
        <v>239</v>
      </c>
      <c r="D449" s="1">
        <f t="shared" si="24"/>
        <v>519.38579654510556</v>
      </c>
      <c r="E449" s="1">
        <f t="shared" si="25"/>
        <v>73.418719211822662</v>
      </c>
      <c r="F449" s="1">
        <f t="shared" si="26"/>
        <v>73.418719211822662</v>
      </c>
      <c r="G449" s="1">
        <f t="shared" si="27"/>
        <v>73.418719211822662</v>
      </c>
    </row>
    <row r="450" spans="1:7" x14ac:dyDescent="0.3">
      <c r="A450">
        <v>452</v>
      </c>
      <c r="B450">
        <v>239</v>
      </c>
      <c r="C450">
        <v>239</v>
      </c>
      <c r="D450" s="1">
        <f t="shared" si="24"/>
        <v>520.53742802303259</v>
      </c>
      <c r="E450" s="1">
        <f t="shared" si="25"/>
        <v>73.418719211822662</v>
      </c>
      <c r="F450" s="1">
        <f t="shared" si="26"/>
        <v>73.418719211822662</v>
      </c>
      <c r="G450" s="1">
        <f t="shared" si="27"/>
        <v>73.418719211822662</v>
      </c>
    </row>
    <row r="451" spans="1:7" x14ac:dyDescent="0.3">
      <c r="A451">
        <v>453</v>
      </c>
      <c r="B451">
        <v>239</v>
      </c>
      <c r="C451">
        <v>239</v>
      </c>
      <c r="D451" s="1">
        <f t="shared" ref="D451:D466" si="28">A451*600/521</f>
        <v>521.68905950095973</v>
      </c>
      <c r="E451" s="1">
        <f t="shared" ref="E451:E466" si="29">B451*(80-64)/406+64</f>
        <v>73.418719211822662</v>
      </c>
      <c r="F451" s="1">
        <f t="shared" ref="F451:F466" si="30">C451*(80-64)/406+64</f>
        <v>73.418719211822662</v>
      </c>
      <c r="G451" s="1">
        <f t="shared" ref="G451:G466" si="31">E451</f>
        <v>73.418719211822662</v>
      </c>
    </row>
    <row r="452" spans="1:7" x14ac:dyDescent="0.3">
      <c r="A452">
        <v>454</v>
      </c>
      <c r="B452">
        <v>239</v>
      </c>
      <c r="C452">
        <v>239</v>
      </c>
      <c r="D452" s="1">
        <f t="shared" si="28"/>
        <v>522.84069097888676</v>
      </c>
      <c r="E452" s="1">
        <f t="shared" si="29"/>
        <v>73.418719211822662</v>
      </c>
      <c r="F452" s="1">
        <f t="shared" si="30"/>
        <v>73.418719211822662</v>
      </c>
      <c r="G452" s="1">
        <f t="shared" si="31"/>
        <v>73.418719211822662</v>
      </c>
    </row>
    <row r="453" spans="1:7" x14ac:dyDescent="0.3">
      <c r="A453">
        <v>455</v>
      </c>
      <c r="B453">
        <v>239</v>
      </c>
      <c r="C453">
        <v>239</v>
      </c>
      <c r="D453" s="1">
        <f t="shared" si="28"/>
        <v>523.99232245681378</v>
      </c>
      <c r="E453" s="1">
        <f t="shared" si="29"/>
        <v>73.418719211822662</v>
      </c>
      <c r="F453" s="1">
        <f t="shared" si="30"/>
        <v>73.418719211822662</v>
      </c>
      <c r="G453" s="1">
        <f t="shared" si="31"/>
        <v>73.418719211822662</v>
      </c>
    </row>
    <row r="454" spans="1:7" x14ac:dyDescent="0.3">
      <c r="A454">
        <v>456</v>
      </c>
      <c r="B454">
        <v>239</v>
      </c>
      <c r="C454">
        <v>216</v>
      </c>
      <c r="D454" s="1">
        <f t="shared" si="28"/>
        <v>525.14395393474092</v>
      </c>
      <c r="E454" s="1">
        <f t="shared" si="29"/>
        <v>73.418719211822662</v>
      </c>
      <c r="F454" s="1">
        <f t="shared" si="30"/>
        <v>72.512315270935957</v>
      </c>
      <c r="G454" s="1">
        <f t="shared" si="31"/>
        <v>73.418719211822662</v>
      </c>
    </row>
    <row r="455" spans="1:7" x14ac:dyDescent="0.3">
      <c r="A455">
        <v>457</v>
      </c>
      <c r="B455">
        <v>216</v>
      </c>
      <c r="C455">
        <v>216</v>
      </c>
      <c r="D455" s="1">
        <f t="shared" si="28"/>
        <v>526.29558541266795</v>
      </c>
      <c r="E455" s="1">
        <f t="shared" si="29"/>
        <v>72.512315270935957</v>
      </c>
      <c r="F455" s="1">
        <f t="shared" si="30"/>
        <v>72.512315270935957</v>
      </c>
      <c r="G455" s="1">
        <f t="shared" si="31"/>
        <v>72.512315270935957</v>
      </c>
    </row>
    <row r="456" spans="1:7" x14ac:dyDescent="0.3">
      <c r="A456">
        <v>458</v>
      </c>
      <c r="B456">
        <v>216</v>
      </c>
      <c r="C456">
        <v>193</v>
      </c>
      <c r="D456" s="1">
        <f t="shared" si="28"/>
        <v>527.44721689059497</v>
      </c>
      <c r="E456" s="1">
        <f t="shared" si="29"/>
        <v>72.512315270935957</v>
      </c>
      <c r="F456" s="1">
        <f t="shared" si="30"/>
        <v>71.605911330049267</v>
      </c>
      <c r="G456" s="1">
        <f t="shared" si="31"/>
        <v>72.512315270935957</v>
      </c>
    </row>
    <row r="457" spans="1:7" x14ac:dyDescent="0.3">
      <c r="A457">
        <v>459</v>
      </c>
      <c r="B457">
        <v>193</v>
      </c>
      <c r="C457">
        <v>193</v>
      </c>
      <c r="D457" s="1">
        <f t="shared" si="28"/>
        <v>528.59884836852211</v>
      </c>
      <c r="E457" s="1">
        <f t="shared" si="29"/>
        <v>71.605911330049267</v>
      </c>
      <c r="F457" s="1">
        <f t="shared" si="30"/>
        <v>71.605911330049267</v>
      </c>
      <c r="G457" s="1">
        <f t="shared" si="31"/>
        <v>71.605911330049267</v>
      </c>
    </row>
    <row r="458" spans="1:7" x14ac:dyDescent="0.3">
      <c r="A458">
        <v>460</v>
      </c>
      <c r="B458">
        <v>193</v>
      </c>
      <c r="C458">
        <v>193</v>
      </c>
      <c r="D458" s="1">
        <f t="shared" si="28"/>
        <v>529.75047984644914</v>
      </c>
      <c r="E458" s="1">
        <f t="shared" si="29"/>
        <v>71.605911330049267</v>
      </c>
      <c r="F458" s="1">
        <f t="shared" si="30"/>
        <v>71.605911330049267</v>
      </c>
      <c r="G458" s="1">
        <f t="shared" si="31"/>
        <v>71.605911330049267</v>
      </c>
    </row>
    <row r="459" spans="1:7" x14ac:dyDescent="0.3">
      <c r="A459">
        <v>461</v>
      </c>
      <c r="B459">
        <v>216</v>
      </c>
      <c r="C459">
        <v>193</v>
      </c>
      <c r="D459" s="1">
        <f t="shared" si="28"/>
        <v>530.90211132437616</v>
      </c>
      <c r="E459" s="1">
        <f t="shared" si="29"/>
        <v>72.512315270935957</v>
      </c>
      <c r="F459" s="1">
        <f t="shared" si="30"/>
        <v>71.605911330049267</v>
      </c>
      <c r="G459" s="1">
        <f t="shared" si="31"/>
        <v>72.512315270935957</v>
      </c>
    </row>
    <row r="460" spans="1:7" x14ac:dyDescent="0.3">
      <c r="A460">
        <v>462</v>
      </c>
      <c r="B460">
        <v>216</v>
      </c>
      <c r="C460">
        <v>216</v>
      </c>
      <c r="D460" s="1">
        <f t="shared" si="28"/>
        <v>532.0537428023033</v>
      </c>
      <c r="E460" s="1">
        <f t="shared" si="29"/>
        <v>72.512315270935957</v>
      </c>
      <c r="F460" s="1">
        <f t="shared" si="30"/>
        <v>72.512315270935957</v>
      </c>
      <c r="G460" s="1">
        <f t="shared" si="31"/>
        <v>72.512315270935957</v>
      </c>
    </row>
    <row r="461" spans="1:7" x14ac:dyDescent="0.3">
      <c r="A461">
        <v>463</v>
      </c>
      <c r="B461">
        <v>216</v>
      </c>
      <c r="C461">
        <v>216</v>
      </c>
      <c r="D461" s="1">
        <f t="shared" si="28"/>
        <v>533.20537428023033</v>
      </c>
      <c r="E461" s="1">
        <f t="shared" si="29"/>
        <v>72.512315270935957</v>
      </c>
      <c r="F461" s="1">
        <f t="shared" si="30"/>
        <v>72.512315270935957</v>
      </c>
      <c r="G461" s="1">
        <f t="shared" si="31"/>
        <v>72.512315270935957</v>
      </c>
    </row>
    <row r="462" spans="1:7" x14ac:dyDescent="0.3">
      <c r="A462">
        <v>464</v>
      </c>
      <c r="B462">
        <v>216</v>
      </c>
      <c r="C462">
        <v>216</v>
      </c>
      <c r="D462" s="1">
        <f t="shared" si="28"/>
        <v>534.35700575815736</v>
      </c>
      <c r="E462" s="1">
        <f t="shared" si="29"/>
        <v>72.512315270935957</v>
      </c>
      <c r="F462" s="1">
        <f t="shared" si="30"/>
        <v>72.512315270935957</v>
      </c>
      <c r="G462" s="1">
        <f t="shared" si="31"/>
        <v>72.512315270935957</v>
      </c>
    </row>
    <row r="463" spans="1:7" x14ac:dyDescent="0.3">
      <c r="A463">
        <v>465</v>
      </c>
      <c r="B463">
        <v>216</v>
      </c>
      <c r="C463">
        <v>216</v>
      </c>
      <c r="D463" s="1">
        <f t="shared" si="28"/>
        <v>535.5086372360845</v>
      </c>
      <c r="E463" s="1">
        <f t="shared" si="29"/>
        <v>72.512315270935957</v>
      </c>
      <c r="F463" s="1">
        <f t="shared" si="30"/>
        <v>72.512315270935957</v>
      </c>
      <c r="G463" s="1">
        <f t="shared" si="31"/>
        <v>72.512315270935957</v>
      </c>
    </row>
    <row r="464" spans="1:7" x14ac:dyDescent="0.3">
      <c r="A464">
        <v>466</v>
      </c>
      <c r="B464">
        <v>239</v>
      </c>
      <c r="C464">
        <v>102</v>
      </c>
      <c r="D464" s="1">
        <f t="shared" si="28"/>
        <v>536.66026871401152</v>
      </c>
      <c r="E464" s="1">
        <f t="shared" si="29"/>
        <v>73.418719211822662</v>
      </c>
      <c r="F464" s="1">
        <f t="shared" si="30"/>
        <v>68.019704433497537</v>
      </c>
      <c r="G464" s="1">
        <f t="shared" si="31"/>
        <v>73.418719211822662</v>
      </c>
    </row>
    <row r="465" spans="1:7" x14ac:dyDescent="0.3">
      <c r="A465">
        <v>467</v>
      </c>
      <c r="B465">
        <v>102</v>
      </c>
      <c r="C465">
        <v>102</v>
      </c>
      <c r="D465" s="1">
        <f t="shared" si="28"/>
        <v>537.81190019193855</v>
      </c>
      <c r="E465" s="1">
        <f t="shared" si="29"/>
        <v>68.019704433497537</v>
      </c>
      <c r="F465" s="1">
        <f t="shared" si="30"/>
        <v>68.019704433497537</v>
      </c>
      <c r="G465" s="1">
        <f t="shared" si="31"/>
        <v>68.019704433497537</v>
      </c>
    </row>
    <row r="466" spans="1:7" x14ac:dyDescent="0.3">
      <c r="A466">
        <v>468</v>
      </c>
      <c r="B466">
        <v>102</v>
      </c>
      <c r="C466">
        <v>102</v>
      </c>
      <c r="D466" s="1">
        <f t="shared" si="28"/>
        <v>538.96353166986569</v>
      </c>
      <c r="E466" s="1">
        <f t="shared" si="29"/>
        <v>68.019704433497537</v>
      </c>
      <c r="F466" s="1">
        <f t="shared" si="30"/>
        <v>68.019704433497537</v>
      </c>
      <c r="G466" s="1">
        <f t="shared" si="31"/>
        <v>68.019704433497537</v>
      </c>
    </row>
    <row r="467" spans="1:7" x14ac:dyDescent="0.3">
      <c r="E467" s="1"/>
    </row>
    <row r="468" spans="1:7" x14ac:dyDescent="0.3">
      <c r="E468" s="1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9"/>
  <sheetViews>
    <sheetView workbookViewId="0"/>
  </sheetViews>
  <sheetFormatPr defaultRowHeight="14.4" x14ac:dyDescent="0.3"/>
  <cols>
    <col min="7" max="7" width="8.88671875" style="2"/>
  </cols>
  <sheetData>
    <row r="1" spans="1:10" s="2" customFormat="1" x14ac:dyDescent="0.3">
      <c r="A1" s="4" t="s">
        <v>0</v>
      </c>
      <c r="B1" s="4" t="s">
        <v>1</v>
      </c>
      <c r="C1" s="4" t="s">
        <v>2</v>
      </c>
      <c r="D1" s="3" t="s">
        <v>3</v>
      </c>
      <c r="E1" s="4" t="s">
        <v>19</v>
      </c>
      <c r="F1" s="4" t="s">
        <v>20</v>
      </c>
      <c r="G1" s="4" t="s">
        <v>44</v>
      </c>
      <c r="I1" s="2">
        <f>0.5*300/406</f>
        <v>0.36945812807881773</v>
      </c>
      <c r="J1" s="2" t="s">
        <v>75</v>
      </c>
    </row>
    <row r="2" spans="1:10" x14ac:dyDescent="0.3">
      <c r="A2" s="2">
        <v>1</v>
      </c>
      <c r="B2" s="2">
        <v>362</v>
      </c>
      <c r="C2" s="2">
        <v>362</v>
      </c>
      <c r="D2" s="1">
        <f>A2*600/521</f>
        <v>1.1516314779270633</v>
      </c>
      <c r="E2">
        <f>B2*300/406</f>
        <v>267.48768472906403</v>
      </c>
      <c r="F2" s="2">
        <f>C2*300/406</f>
        <v>267.48768472906403</v>
      </c>
      <c r="G2" s="2">
        <f>E2</f>
        <v>267.48768472906403</v>
      </c>
    </row>
    <row r="3" spans="1:10" x14ac:dyDescent="0.3">
      <c r="A3" s="2">
        <v>2</v>
      </c>
      <c r="B3" s="2">
        <v>361</v>
      </c>
      <c r="C3" s="2">
        <v>358</v>
      </c>
      <c r="D3" s="1">
        <f t="shared" ref="D3:D66" si="0">A3*600/521</f>
        <v>2.3032629558541267</v>
      </c>
      <c r="E3" s="2">
        <f t="shared" ref="E3:E66" si="1">B3*300/406</f>
        <v>266.74876847290642</v>
      </c>
      <c r="F3" s="2">
        <f t="shared" ref="F3:F66" si="2">C3*300/406</f>
        <v>264.53201970443348</v>
      </c>
      <c r="G3" s="2">
        <f t="shared" ref="G3:G66" si="3">E3</f>
        <v>266.74876847290642</v>
      </c>
    </row>
    <row r="4" spans="1:10" x14ac:dyDescent="0.3">
      <c r="A4" s="2">
        <v>3</v>
      </c>
      <c r="B4" s="2">
        <v>359</v>
      </c>
      <c r="C4" s="2">
        <v>355</v>
      </c>
      <c r="D4" s="1">
        <f t="shared" si="0"/>
        <v>3.45489443378119</v>
      </c>
      <c r="E4" s="2">
        <f t="shared" si="1"/>
        <v>265.27093596059115</v>
      </c>
      <c r="F4" s="2">
        <f t="shared" si="2"/>
        <v>262.3152709359606</v>
      </c>
      <c r="G4" s="2">
        <f t="shared" si="3"/>
        <v>265.27093596059115</v>
      </c>
    </row>
    <row r="5" spans="1:10" x14ac:dyDescent="0.3">
      <c r="A5" s="4">
        <v>4</v>
      </c>
      <c r="B5" s="4">
        <v>368</v>
      </c>
      <c r="C5" s="4">
        <v>352</v>
      </c>
      <c r="D5" s="3">
        <f t="shared" si="0"/>
        <v>4.6065259117082533</v>
      </c>
      <c r="E5" s="4">
        <f t="shared" si="1"/>
        <v>271.92118226600985</v>
      </c>
      <c r="F5" s="4">
        <f t="shared" si="2"/>
        <v>260.09852216748766</v>
      </c>
      <c r="G5" s="4">
        <f t="shared" si="3"/>
        <v>271.92118226600985</v>
      </c>
    </row>
    <row r="6" spans="1:10" x14ac:dyDescent="0.3">
      <c r="A6" s="2">
        <v>5</v>
      </c>
      <c r="B6" s="2">
        <v>366</v>
      </c>
      <c r="C6" s="2">
        <v>366</v>
      </c>
      <c r="D6" s="1">
        <f t="shared" si="0"/>
        <v>5.7581573896353166</v>
      </c>
      <c r="E6" s="2">
        <f t="shared" si="1"/>
        <v>270.44334975369458</v>
      </c>
      <c r="F6" s="2">
        <f t="shared" si="2"/>
        <v>270.44334975369458</v>
      </c>
      <c r="G6" s="2">
        <f t="shared" si="3"/>
        <v>270.44334975369458</v>
      </c>
    </row>
    <row r="7" spans="1:10" x14ac:dyDescent="0.3">
      <c r="A7" s="2">
        <v>6</v>
      </c>
      <c r="B7" s="2">
        <v>365</v>
      </c>
      <c r="C7" s="2">
        <v>363</v>
      </c>
      <c r="D7" s="1">
        <f t="shared" si="0"/>
        <v>6.90978886756238</v>
      </c>
      <c r="E7" s="2">
        <f t="shared" si="1"/>
        <v>269.70443349753697</v>
      </c>
      <c r="F7" s="2">
        <f t="shared" si="2"/>
        <v>268.22660098522169</v>
      </c>
      <c r="G7" s="2">
        <f t="shared" si="3"/>
        <v>269.70443349753697</v>
      </c>
    </row>
    <row r="8" spans="1:10" x14ac:dyDescent="0.3">
      <c r="A8" s="2">
        <v>7</v>
      </c>
      <c r="B8" s="2">
        <v>363</v>
      </c>
      <c r="C8" s="2">
        <v>361</v>
      </c>
      <c r="D8" s="1">
        <f t="shared" si="0"/>
        <v>8.0614203454894433</v>
      </c>
      <c r="E8" s="2">
        <f t="shared" si="1"/>
        <v>268.22660098522169</v>
      </c>
      <c r="F8" s="2">
        <f t="shared" si="2"/>
        <v>266.74876847290642</v>
      </c>
      <c r="G8" s="2">
        <f t="shared" si="3"/>
        <v>268.22660098522169</v>
      </c>
    </row>
    <row r="9" spans="1:10" x14ac:dyDescent="0.3">
      <c r="A9" s="2">
        <v>8</v>
      </c>
      <c r="B9" s="2">
        <v>360</v>
      </c>
      <c r="C9" s="2">
        <v>360</v>
      </c>
      <c r="D9" s="1">
        <f t="shared" si="0"/>
        <v>9.2130518234165066</v>
      </c>
      <c r="E9" s="2">
        <f t="shared" si="1"/>
        <v>266.00985221674875</v>
      </c>
      <c r="F9" s="2">
        <f t="shared" si="2"/>
        <v>266.00985221674875</v>
      </c>
      <c r="G9" s="2">
        <f t="shared" si="3"/>
        <v>266.00985221674875</v>
      </c>
    </row>
    <row r="10" spans="1:10" x14ac:dyDescent="0.3">
      <c r="A10" s="2">
        <v>9</v>
      </c>
      <c r="B10" s="2">
        <v>359</v>
      </c>
      <c r="C10" s="2">
        <v>359</v>
      </c>
      <c r="D10" s="1">
        <f t="shared" si="0"/>
        <v>10.36468330134357</v>
      </c>
      <c r="E10" s="2">
        <f t="shared" si="1"/>
        <v>265.27093596059115</v>
      </c>
      <c r="F10" s="2">
        <f t="shared" si="2"/>
        <v>265.27093596059115</v>
      </c>
      <c r="G10" s="2">
        <f t="shared" si="3"/>
        <v>265.27093596059115</v>
      </c>
    </row>
    <row r="11" spans="1:10" x14ac:dyDescent="0.3">
      <c r="A11" s="2">
        <v>10</v>
      </c>
      <c r="B11" s="2">
        <v>359</v>
      </c>
      <c r="C11" s="2">
        <v>357</v>
      </c>
      <c r="D11" s="1">
        <f t="shared" si="0"/>
        <v>11.516314779270633</v>
      </c>
      <c r="E11" s="2">
        <f t="shared" si="1"/>
        <v>265.27093596059115</v>
      </c>
      <c r="F11" s="2">
        <f t="shared" si="2"/>
        <v>263.79310344827587</v>
      </c>
      <c r="G11" s="2">
        <f t="shared" si="3"/>
        <v>265.27093596059115</v>
      </c>
    </row>
    <row r="12" spans="1:10" x14ac:dyDescent="0.3">
      <c r="A12" s="2">
        <v>11</v>
      </c>
      <c r="B12" s="2">
        <v>357</v>
      </c>
      <c r="C12" s="2">
        <v>355</v>
      </c>
      <c r="D12" s="1">
        <f t="shared" si="0"/>
        <v>12.667946257197697</v>
      </c>
      <c r="E12" s="2">
        <f t="shared" si="1"/>
        <v>263.79310344827587</v>
      </c>
      <c r="F12" s="2">
        <f t="shared" si="2"/>
        <v>262.3152709359606</v>
      </c>
      <c r="G12" s="2">
        <f t="shared" si="3"/>
        <v>263.79310344827587</v>
      </c>
    </row>
    <row r="13" spans="1:10" x14ac:dyDescent="0.3">
      <c r="A13" s="2">
        <v>12</v>
      </c>
      <c r="B13" s="2">
        <v>354</v>
      </c>
      <c r="C13" s="2">
        <v>354</v>
      </c>
      <c r="D13" s="1">
        <f t="shared" si="0"/>
        <v>13.81957773512476</v>
      </c>
      <c r="E13" s="2">
        <f t="shared" si="1"/>
        <v>261.57635467980293</v>
      </c>
      <c r="F13" s="2">
        <f t="shared" si="2"/>
        <v>261.57635467980293</v>
      </c>
      <c r="G13" s="2">
        <f t="shared" si="3"/>
        <v>261.57635467980293</v>
      </c>
    </row>
    <row r="14" spans="1:10" x14ac:dyDescent="0.3">
      <c r="A14" s="2">
        <v>13</v>
      </c>
      <c r="B14" s="2">
        <v>354</v>
      </c>
      <c r="C14" s="2">
        <v>354</v>
      </c>
      <c r="D14" s="1">
        <f t="shared" si="0"/>
        <v>14.971209213051823</v>
      </c>
      <c r="E14" s="2">
        <f t="shared" si="1"/>
        <v>261.57635467980293</v>
      </c>
      <c r="F14" s="2">
        <f t="shared" si="2"/>
        <v>261.57635467980293</v>
      </c>
      <c r="G14" s="2">
        <f t="shared" si="3"/>
        <v>261.57635467980293</v>
      </c>
    </row>
    <row r="15" spans="1:10" x14ac:dyDescent="0.3">
      <c r="A15" s="2">
        <v>14</v>
      </c>
      <c r="B15" s="2">
        <v>353</v>
      </c>
      <c r="C15" s="2">
        <v>353</v>
      </c>
      <c r="D15" s="1">
        <f t="shared" si="0"/>
        <v>16.122840690978887</v>
      </c>
      <c r="E15" s="2">
        <f t="shared" si="1"/>
        <v>260.83743842364532</v>
      </c>
      <c r="F15" s="2">
        <f t="shared" si="2"/>
        <v>260.83743842364532</v>
      </c>
      <c r="G15" s="2">
        <f t="shared" si="3"/>
        <v>260.83743842364532</v>
      </c>
    </row>
    <row r="16" spans="1:10" x14ac:dyDescent="0.3">
      <c r="A16" s="2">
        <v>15</v>
      </c>
      <c r="B16" s="2">
        <v>352</v>
      </c>
      <c r="C16" s="2">
        <v>349</v>
      </c>
      <c r="D16" s="1">
        <f t="shared" si="0"/>
        <v>17.274472168905952</v>
      </c>
      <c r="E16" s="2">
        <f t="shared" si="1"/>
        <v>260.09852216748766</v>
      </c>
      <c r="F16" s="2">
        <f t="shared" si="2"/>
        <v>257.88177339901478</v>
      </c>
      <c r="G16" s="2">
        <f t="shared" si="3"/>
        <v>260.09852216748766</v>
      </c>
    </row>
    <row r="17" spans="1:7" x14ac:dyDescent="0.3">
      <c r="A17" s="2">
        <v>16</v>
      </c>
      <c r="B17" s="2">
        <v>348</v>
      </c>
      <c r="C17" s="2">
        <v>344</v>
      </c>
      <c r="D17" s="1">
        <f t="shared" si="0"/>
        <v>18.426103646833013</v>
      </c>
      <c r="E17" s="2">
        <f t="shared" si="1"/>
        <v>257.14285714285717</v>
      </c>
      <c r="F17" s="2">
        <f t="shared" si="2"/>
        <v>254.18719211822659</v>
      </c>
      <c r="G17" s="2">
        <f t="shared" si="3"/>
        <v>257.14285714285717</v>
      </c>
    </row>
    <row r="18" spans="1:7" x14ac:dyDescent="0.3">
      <c r="A18" s="2">
        <v>17</v>
      </c>
      <c r="B18" s="2">
        <v>343</v>
      </c>
      <c r="C18" s="2">
        <v>341</v>
      </c>
      <c r="D18" s="1">
        <f t="shared" si="0"/>
        <v>19.577735124760078</v>
      </c>
      <c r="E18" s="2">
        <f t="shared" si="1"/>
        <v>253.44827586206895</v>
      </c>
      <c r="F18" s="2">
        <f t="shared" si="2"/>
        <v>251.97044334975371</v>
      </c>
      <c r="G18" s="2">
        <f t="shared" si="3"/>
        <v>253.44827586206895</v>
      </c>
    </row>
    <row r="19" spans="1:7" x14ac:dyDescent="0.3">
      <c r="A19" s="2">
        <v>18</v>
      </c>
      <c r="B19" s="2">
        <v>340</v>
      </c>
      <c r="C19" s="2">
        <v>339</v>
      </c>
      <c r="D19" s="1">
        <f t="shared" si="0"/>
        <v>20.72936660268714</v>
      </c>
      <c r="E19" s="2">
        <f t="shared" si="1"/>
        <v>251.23152709359607</v>
      </c>
      <c r="F19" s="2">
        <f t="shared" si="2"/>
        <v>250.49261083743843</v>
      </c>
      <c r="G19" s="2">
        <f t="shared" si="3"/>
        <v>251.23152709359607</v>
      </c>
    </row>
    <row r="20" spans="1:7" x14ac:dyDescent="0.3">
      <c r="A20" s="2">
        <v>19</v>
      </c>
      <c r="B20" s="2">
        <v>339</v>
      </c>
      <c r="C20" s="2">
        <v>338</v>
      </c>
      <c r="D20" s="1">
        <f t="shared" si="0"/>
        <v>21.880998080614205</v>
      </c>
      <c r="E20" s="2">
        <f t="shared" si="1"/>
        <v>250.49261083743843</v>
      </c>
      <c r="F20" s="2">
        <f t="shared" si="2"/>
        <v>249.7536945812808</v>
      </c>
      <c r="G20" s="2">
        <f t="shared" si="3"/>
        <v>250.49261083743843</v>
      </c>
    </row>
    <row r="21" spans="1:7" x14ac:dyDescent="0.3">
      <c r="A21" s="2">
        <v>20</v>
      </c>
      <c r="B21" s="2">
        <v>337</v>
      </c>
      <c r="C21" s="2">
        <v>335</v>
      </c>
      <c r="D21" s="1">
        <f t="shared" si="0"/>
        <v>23.032629558541267</v>
      </c>
      <c r="E21" s="2">
        <f t="shared" si="1"/>
        <v>249.01477832512316</v>
      </c>
      <c r="F21" s="2">
        <f t="shared" si="2"/>
        <v>247.53694581280789</v>
      </c>
      <c r="G21" s="2">
        <f t="shared" si="3"/>
        <v>249.01477832512316</v>
      </c>
    </row>
    <row r="22" spans="1:7" x14ac:dyDescent="0.3">
      <c r="A22" s="2">
        <v>21</v>
      </c>
      <c r="B22" s="2">
        <v>335</v>
      </c>
      <c r="C22" s="2">
        <v>332</v>
      </c>
      <c r="D22" s="1">
        <f t="shared" si="0"/>
        <v>24.184261036468332</v>
      </c>
      <c r="E22" s="2">
        <f t="shared" si="1"/>
        <v>247.53694581280789</v>
      </c>
      <c r="F22" s="2">
        <f t="shared" si="2"/>
        <v>245.32019704433498</v>
      </c>
      <c r="G22" s="2">
        <f t="shared" si="3"/>
        <v>247.53694581280789</v>
      </c>
    </row>
    <row r="23" spans="1:7" x14ac:dyDescent="0.3">
      <c r="A23" s="2">
        <v>22</v>
      </c>
      <c r="B23" s="2">
        <v>331</v>
      </c>
      <c r="C23" s="2">
        <v>331</v>
      </c>
      <c r="D23" s="1">
        <f t="shared" si="0"/>
        <v>25.335892514395393</v>
      </c>
      <c r="E23" s="2">
        <f t="shared" si="1"/>
        <v>244.58128078817734</v>
      </c>
      <c r="F23" s="2">
        <f t="shared" si="2"/>
        <v>244.58128078817734</v>
      </c>
      <c r="G23" s="2">
        <f t="shared" si="3"/>
        <v>244.58128078817734</v>
      </c>
    </row>
    <row r="24" spans="1:7" x14ac:dyDescent="0.3">
      <c r="A24" s="2">
        <v>23</v>
      </c>
      <c r="B24" s="2">
        <v>331</v>
      </c>
      <c r="C24" s="2">
        <v>328</v>
      </c>
      <c r="D24" s="1">
        <f t="shared" si="0"/>
        <v>26.487523992322458</v>
      </c>
      <c r="E24" s="2">
        <f t="shared" si="1"/>
        <v>244.58128078817734</v>
      </c>
      <c r="F24" s="2">
        <f t="shared" si="2"/>
        <v>242.36453201970443</v>
      </c>
      <c r="G24" s="2">
        <f t="shared" si="3"/>
        <v>244.58128078817734</v>
      </c>
    </row>
    <row r="25" spans="1:7" x14ac:dyDescent="0.3">
      <c r="A25" s="2">
        <v>24</v>
      </c>
      <c r="B25" s="2">
        <v>327</v>
      </c>
      <c r="C25" s="2">
        <v>327</v>
      </c>
      <c r="D25" s="1">
        <f t="shared" si="0"/>
        <v>27.63915547024952</v>
      </c>
      <c r="E25" s="2">
        <f t="shared" si="1"/>
        <v>241.62561576354679</v>
      </c>
      <c r="F25" s="2">
        <f t="shared" si="2"/>
        <v>241.62561576354679</v>
      </c>
      <c r="G25" s="2">
        <f t="shared" si="3"/>
        <v>241.62561576354679</v>
      </c>
    </row>
    <row r="26" spans="1:7" x14ac:dyDescent="0.3">
      <c r="A26" s="2">
        <v>25</v>
      </c>
      <c r="B26" s="2">
        <v>327</v>
      </c>
      <c r="C26" s="2">
        <v>325</v>
      </c>
      <c r="D26" s="1">
        <f t="shared" si="0"/>
        <v>28.790786948176585</v>
      </c>
      <c r="E26" s="2">
        <f t="shared" si="1"/>
        <v>241.62561576354679</v>
      </c>
      <c r="F26" s="2">
        <f t="shared" si="2"/>
        <v>240.14778325123152</v>
      </c>
      <c r="G26" s="2">
        <f t="shared" si="3"/>
        <v>241.62561576354679</v>
      </c>
    </row>
    <row r="27" spans="1:7" x14ac:dyDescent="0.3">
      <c r="A27" s="2">
        <v>26</v>
      </c>
      <c r="B27" s="2">
        <v>325</v>
      </c>
      <c r="C27" s="2">
        <v>324</v>
      </c>
      <c r="D27" s="1">
        <f t="shared" si="0"/>
        <v>29.942418426103647</v>
      </c>
      <c r="E27" s="2">
        <f t="shared" si="1"/>
        <v>240.14778325123152</v>
      </c>
      <c r="F27" s="2">
        <f t="shared" si="2"/>
        <v>239.40886699507388</v>
      </c>
      <c r="G27" s="2">
        <f t="shared" si="3"/>
        <v>240.14778325123152</v>
      </c>
    </row>
    <row r="28" spans="1:7" x14ac:dyDescent="0.3">
      <c r="A28" s="2">
        <v>27</v>
      </c>
      <c r="B28" s="2">
        <v>323</v>
      </c>
      <c r="C28" s="2">
        <v>322</v>
      </c>
      <c r="D28" s="1">
        <f t="shared" si="0"/>
        <v>31.094049904030712</v>
      </c>
      <c r="E28" s="2">
        <f t="shared" si="1"/>
        <v>238.66995073891624</v>
      </c>
      <c r="F28" s="2">
        <f t="shared" si="2"/>
        <v>237.93103448275863</v>
      </c>
      <c r="G28" s="2">
        <f t="shared" si="3"/>
        <v>238.66995073891624</v>
      </c>
    </row>
    <row r="29" spans="1:7" x14ac:dyDescent="0.3">
      <c r="A29" s="2">
        <v>28</v>
      </c>
      <c r="B29" s="2">
        <v>322</v>
      </c>
      <c r="C29" s="2">
        <v>320</v>
      </c>
      <c r="D29" s="1">
        <f t="shared" si="0"/>
        <v>32.245681381957773</v>
      </c>
      <c r="E29" s="2">
        <f t="shared" si="1"/>
        <v>237.93103448275863</v>
      </c>
      <c r="F29" s="2">
        <f t="shared" si="2"/>
        <v>236.45320197044336</v>
      </c>
      <c r="G29" s="2">
        <f t="shared" si="3"/>
        <v>237.93103448275863</v>
      </c>
    </row>
    <row r="30" spans="1:7" x14ac:dyDescent="0.3">
      <c r="A30" s="2">
        <v>29</v>
      </c>
      <c r="B30" s="2">
        <v>320</v>
      </c>
      <c r="C30" s="2">
        <v>318</v>
      </c>
      <c r="D30" s="1">
        <f t="shared" si="0"/>
        <v>33.397312859884835</v>
      </c>
      <c r="E30" s="2">
        <f t="shared" si="1"/>
        <v>236.45320197044336</v>
      </c>
      <c r="F30" s="2">
        <f t="shared" si="2"/>
        <v>234.97536945812809</v>
      </c>
      <c r="G30" s="2">
        <f t="shared" si="3"/>
        <v>236.45320197044336</v>
      </c>
    </row>
    <row r="31" spans="1:7" x14ac:dyDescent="0.3">
      <c r="A31" s="2">
        <v>30</v>
      </c>
      <c r="B31" s="2">
        <v>318</v>
      </c>
      <c r="C31" s="2">
        <v>315</v>
      </c>
      <c r="D31" s="1">
        <f t="shared" si="0"/>
        <v>34.548944337811903</v>
      </c>
      <c r="E31" s="2">
        <f t="shared" si="1"/>
        <v>234.97536945812809</v>
      </c>
      <c r="F31" s="2">
        <f t="shared" si="2"/>
        <v>232.75862068965517</v>
      </c>
      <c r="G31" s="2">
        <f t="shared" si="3"/>
        <v>234.97536945812809</v>
      </c>
    </row>
    <row r="32" spans="1:7" x14ac:dyDescent="0.3">
      <c r="A32" s="2">
        <v>31</v>
      </c>
      <c r="B32" s="2">
        <v>315</v>
      </c>
      <c r="C32" s="2">
        <v>313</v>
      </c>
      <c r="D32" s="1">
        <f t="shared" si="0"/>
        <v>35.700575815738965</v>
      </c>
      <c r="E32" s="2">
        <f t="shared" si="1"/>
        <v>232.75862068965517</v>
      </c>
      <c r="F32" s="2">
        <f t="shared" si="2"/>
        <v>231.2807881773399</v>
      </c>
      <c r="G32" s="2">
        <f t="shared" si="3"/>
        <v>232.75862068965517</v>
      </c>
    </row>
    <row r="33" spans="1:7" x14ac:dyDescent="0.3">
      <c r="A33" s="2">
        <v>32</v>
      </c>
      <c r="B33" s="2">
        <v>313</v>
      </c>
      <c r="C33" s="2">
        <v>311</v>
      </c>
      <c r="D33" s="1">
        <f t="shared" si="0"/>
        <v>36.852207293666027</v>
      </c>
      <c r="E33" s="2">
        <f t="shared" si="1"/>
        <v>231.2807881773399</v>
      </c>
      <c r="F33" s="2">
        <f t="shared" si="2"/>
        <v>229.80295566502463</v>
      </c>
      <c r="G33" s="2">
        <f t="shared" si="3"/>
        <v>231.2807881773399</v>
      </c>
    </row>
    <row r="34" spans="1:7" x14ac:dyDescent="0.3">
      <c r="A34" s="2">
        <v>33</v>
      </c>
      <c r="B34" s="2">
        <v>311</v>
      </c>
      <c r="C34" s="2">
        <v>309</v>
      </c>
      <c r="D34" s="1">
        <f t="shared" si="0"/>
        <v>38.003838771593088</v>
      </c>
      <c r="E34" s="2">
        <f t="shared" si="1"/>
        <v>229.80295566502463</v>
      </c>
      <c r="F34" s="2">
        <f t="shared" si="2"/>
        <v>228.32512315270935</v>
      </c>
      <c r="G34" s="2">
        <f t="shared" si="3"/>
        <v>229.80295566502463</v>
      </c>
    </row>
    <row r="35" spans="1:7" x14ac:dyDescent="0.3">
      <c r="A35" s="2">
        <v>34</v>
      </c>
      <c r="B35" s="2">
        <v>309</v>
      </c>
      <c r="C35" s="2">
        <v>306</v>
      </c>
      <c r="D35" s="1">
        <f t="shared" si="0"/>
        <v>39.155470249520157</v>
      </c>
      <c r="E35" s="2">
        <f t="shared" si="1"/>
        <v>228.32512315270935</v>
      </c>
      <c r="F35" s="2">
        <f t="shared" si="2"/>
        <v>226.10837438423644</v>
      </c>
      <c r="G35" s="2">
        <f t="shared" si="3"/>
        <v>228.32512315270935</v>
      </c>
    </row>
    <row r="36" spans="1:7" x14ac:dyDescent="0.3">
      <c r="A36" s="2">
        <v>35</v>
      </c>
      <c r="B36" s="2">
        <v>305</v>
      </c>
      <c r="C36" s="2">
        <v>305</v>
      </c>
      <c r="D36" s="1">
        <f t="shared" si="0"/>
        <v>40.307101727447218</v>
      </c>
      <c r="E36" s="2">
        <f t="shared" si="1"/>
        <v>225.3694581280788</v>
      </c>
      <c r="F36" s="2">
        <f t="shared" si="2"/>
        <v>225.3694581280788</v>
      </c>
      <c r="G36" s="2">
        <f t="shared" si="3"/>
        <v>225.3694581280788</v>
      </c>
    </row>
    <row r="37" spans="1:7" x14ac:dyDescent="0.3">
      <c r="A37" s="2">
        <v>36</v>
      </c>
      <c r="B37" s="2">
        <v>305</v>
      </c>
      <c r="C37" s="2">
        <v>302</v>
      </c>
      <c r="D37" s="1">
        <f t="shared" si="0"/>
        <v>41.45873320537428</v>
      </c>
      <c r="E37" s="2">
        <f t="shared" si="1"/>
        <v>225.3694581280788</v>
      </c>
      <c r="F37" s="2">
        <f t="shared" si="2"/>
        <v>223.15270935960592</v>
      </c>
      <c r="G37" s="2">
        <f t="shared" si="3"/>
        <v>225.3694581280788</v>
      </c>
    </row>
    <row r="38" spans="1:7" x14ac:dyDescent="0.3">
      <c r="A38" s="2">
        <v>37</v>
      </c>
      <c r="B38" s="2">
        <v>301</v>
      </c>
      <c r="C38" s="2">
        <v>301</v>
      </c>
      <c r="D38" s="1">
        <f t="shared" si="0"/>
        <v>42.610364683301341</v>
      </c>
      <c r="E38" s="2">
        <f t="shared" si="1"/>
        <v>222.41379310344828</v>
      </c>
      <c r="F38" s="2">
        <f t="shared" si="2"/>
        <v>222.41379310344828</v>
      </c>
      <c r="G38" s="2">
        <f t="shared" si="3"/>
        <v>222.41379310344828</v>
      </c>
    </row>
    <row r="39" spans="1:7" x14ac:dyDescent="0.3">
      <c r="A39" s="2">
        <v>38</v>
      </c>
      <c r="B39" s="2">
        <v>301</v>
      </c>
      <c r="C39" s="2">
        <v>298</v>
      </c>
      <c r="D39" s="1">
        <f t="shared" si="0"/>
        <v>43.76199616122841</v>
      </c>
      <c r="E39" s="2">
        <f t="shared" si="1"/>
        <v>222.41379310344828</v>
      </c>
      <c r="F39" s="2">
        <f t="shared" si="2"/>
        <v>220.19704433497537</v>
      </c>
      <c r="G39" s="2">
        <f t="shared" si="3"/>
        <v>222.41379310344828</v>
      </c>
    </row>
    <row r="40" spans="1:7" x14ac:dyDescent="0.3">
      <c r="A40" s="2">
        <v>39</v>
      </c>
      <c r="B40" s="2">
        <v>298</v>
      </c>
      <c r="C40" s="2">
        <v>296</v>
      </c>
      <c r="D40" s="1">
        <f t="shared" si="0"/>
        <v>44.913627639155472</v>
      </c>
      <c r="E40" s="2">
        <f t="shared" si="1"/>
        <v>220.19704433497537</v>
      </c>
      <c r="F40" s="2">
        <f t="shared" si="2"/>
        <v>218.7192118226601</v>
      </c>
      <c r="G40" s="2">
        <f t="shared" si="3"/>
        <v>220.19704433497537</v>
      </c>
    </row>
    <row r="41" spans="1:7" x14ac:dyDescent="0.3">
      <c r="A41" s="2">
        <v>40</v>
      </c>
      <c r="B41" s="2">
        <v>295</v>
      </c>
      <c r="C41" s="2">
        <v>295</v>
      </c>
      <c r="D41" s="1">
        <f t="shared" si="0"/>
        <v>46.065259117082533</v>
      </c>
      <c r="E41" s="2">
        <f t="shared" si="1"/>
        <v>217.98029556650246</v>
      </c>
      <c r="F41" s="2">
        <f t="shared" si="2"/>
        <v>217.98029556650246</v>
      </c>
      <c r="G41" s="2">
        <f t="shared" si="3"/>
        <v>217.98029556650246</v>
      </c>
    </row>
    <row r="42" spans="1:7" x14ac:dyDescent="0.3">
      <c r="A42" s="2">
        <v>41</v>
      </c>
      <c r="B42" s="2">
        <v>295</v>
      </c>
      <c r="C42" s="2">
        <v>293</v>
      </c>
      <c r="D42" s="1">
        <f t="shared" si="0"/>
        <v>47.216890595009595</v>
      </c>
      <c r="E42" s="2">
        <f t="shared" si="1"/>
        <v>217.98029556650246</v>
      </c>
      <c r="F42" s="2">
        <f t="shared" si="2"/>
        <v>216.50246305418719</v>
      </c>
      <c r="G42" s="2">
        <f t="shared" si="3"/>
        <v>217.98029556650246</v>
      </c>
    </row>
    <row r="43" spans="1:7" x14ac:dyDescent="0.3">
      <c r="A43" s="2">
        <v>42</v>
      </c>
      <c r="B43" s="2">
        <v>293</v>
      </c>
      <c r="C43" s="2">
        <v>291</v>
      </c>
      <c r="D43" s="1">
        <f t="shared" si="0"/>
        <v>48.368522072936663</v>
      </c>
      <c r="E43" s="2">
        <f t="shared" si="1"/>
        <v>216.50246305418719</v>
      </c>
      <c r="F43" s="2">
        <f t="shared" si="2"/>
        <v>215.02463054187191</v>
      </c>
      <c r="G43" s="2">
        <f t="shared" si="3"/>
        <v>216.50246305418719</v>
      </c>
    </row>
    <row r="44" spans="1:7" x14ac:dyDescent="0.3">
      <c r="A44" s="2">
        <v>43</v>
      </c>
      <c r="B44" s="2">
        <v>290</v>
      </c>
      <c r="C44" s="2">
        <v>290</v>
      </c>
      <c r="D44" s="1">
        <f t="shared" si="0"/>
        <v>49.520153550863725</v>
      </c>
      <c r="E44" s="2">
        <f t="shared" si="1"/>
        <v>214.28571428571428</v>
      </c>
      <c r="F44" s="2">
        <f t="shared" si="2"/>
        <v>214.28571428571428</v>
      </c>
      <c r="G44" s="2">
        <f t="shared" si="3"/>
        <v>214.28571428571428</v>
      </c>
    </row>
    <row r="45" spans="1:7" x14ac:dyDescent="0.3">
      <c r="A45" s="2">
        <v>44</v>
      </c>
      <c r="B45" s="2">
        <v>289</v>
      </c>
      <c r="C45" s="2">
        <v>289</v>
      </c>
      <c r="D45" s="1">
        <f t="shared" si="0"/>
        <v>50.671785028790786</v>
      </c>
      <c r="E45" s="2">
        <f t="shared" si="1"/>
        <v>213.54679802955664</v>
      </c>
      <c r="F45" s="2">
        <f t="shared" si="2"/>
        <v>213.54679802955664</v>
      </c>
      <c r="G45" s="2">
        <f t="shared" si="3"/>
        <v>213.54679802955664</v>
      </c>
    </row>
    <row r="46" spans="1:7" x14ac:dyDescent="0.3">
      <c r="A46" s="2">
        <v>45</v>
      </c>
      <c r="B46" s="2">
        <v>289</v>
      </c>
      <c r="C46" s="2">
        <v>286</v>
      </c>
      <c r="D46" s="1">
        <f t="shared" si="0"/>
        <v>51.823416506717848</v>
      </c>
      <c r="E46" s="2">
        <f t="shared" si="1"/>
        <v>213.54679802955664</v>
      </c>
      <c r="F46" s="2">
        <f t="shared" si="2"/>
        <v>211.33004926108376</v>
      </c>
      <c r="G46" s="2">
        <f t="shared" si="3"/>
        <v>213.54679802955664</v>
      </c>
    </row>
    <row r="47" spans="1:7" x14ac:dyDescent="0.3">
      <c r="A47" s="2">
        <v>46</v>
      </c>
      <c r="B47" s="2">
        <v>285</v>
      </c>
      <c r="C47" s="2">
        <v>285</v>
      </c>
      <c r="D47" s="1">
        <f t="shared" si="0"/>
        <v>52.975047984644917</v>
      </c>
      <c r="E47" s="2">
        <f t="shared" si="1"/>
        <v>210.59113300492612</v>
      </c>
      <c r="F47" s="2">
        <f t="shared" si="2"/>
        <v>210.59113300492612</v>
      </c>
      <c r="G47" s="2">
        <f t="shared" si="3"/>
        <v>210.59113300492612</v>
      </c>
    </row>
    <row r="48" spans="1:7" x14ac:dyDescent="0.3">
      <c r="A48" s="2">
        <v>47</v>
      </c>
      <c r="B48" s="2">
        <v>285</v>
      </c>
      <c r="C48" s="2">
        <v>281</v>
      </c>
      <c r="D48" s="1">
        <f t="shared" si="0"/>
        <v>54.126679462571978</v>
      </c>
      <c r="E48" s="2">
        <f t="shared" si="1"/>
        <v>210.59113300492612</v>
      </c>
      <c r="F48" s="2">
        <f t="shared" si="2"/>
        <v>207.63546798029557</v>
      </c>
      <c r="G48" s="2">
        <f t="shared" si="3"/>
        <v>210.59113300492612</v>
      </c>
    </row>
    <row r="49" spans="1:7" x14ac:dyDescent="0.3">
      <c r="A49" s="2">
        <v>48</v>
      </c>
      <c r="B49" s="2">
        <v>280</v>
      </c>
      <c r="C49" s="2">
        <v>280</v>
      </c>
      <c r="D49" s="1">
        <f t="shared" si="0"/>
        <v>55.27831094049904</v>
      </c>
      <c r="E49" s="2">
        <f t="shared" si="1"/>
        <v>206.89655172413794</v>
      </c>
      <c r="F49" s="2">
        <f t="shared" si="2"/>
        <v>206.89655172413794</v>
      </c>
      <c r="G49" s="2">
        <f t="shared" si="3"/>
        <v>206.89655172413794</v>
      </c>
    </row>
    <row r="50" spans="1:7" x14ac:dyDescent="0.3">
      <c r="A50" s="2">
        <v>49</v>
      </c>
      <c r="B50" s="2">
        <v>280</v>
      </c>
      <c r="C50" s="2">
        <v>278</v>
      </c>
      <c r="D50" s="1">
        <f t="shared" si="0"/>
        <v>56.429942418426101</v>
      </c>
      <c r="E50" s="2">
        <f t="shared" si="1"/>
        <v>206.89655172413794</v>
      </c>
      <c r="F50" s="2">
        <f t="shared" si="2"/>
        <v>205.41871921182266</v>
      </c>
      <c r="G50" s="2">
        <f t="shared" si="3"/>
        <v>206.89655172413794</v>
      </c>
    </row>
    <row r="51" spans="1:7" x14ac:dyDescent="0.3">
      <c r="A51" s="2">
        <v>50</v>
      </c>
      <c r="B51" s="2">
        <v>278</v>
      </c>
      <c r="C51" s="2">
        <v>276</v>
      </c>
      <c r="D51" s="1">
        <f t="shared" si="0"/>
        <v>57.58157389635317</v>
      </c>
      <c r="E51" s="2">
        <f t="shared" si="1"/>
        <v>205.41871921182266</v>
      </c>
      <c r="F51" s="2">
        <f t="shared" si="2"/>
        <v>203.94088669950739</v>
      </c>
      <c r="G51" s="2">
        <f t="shared" si="3"/>
        <v>205.41871921182266</v>
      </c>
    </row>
    <row r="52" spans="1:7" x14ac:dyDescent="0.3">
      <c r="A52" s="2">
        <v>51</v>
      </c>
      <c r="B52" s="2">
        <v>276</v>
      </c>
      <c r="C52" s="2">
        <v>276</v>
      </c>
      <c r="D52" s="1">
        <f t="shared" si="0"/>
        <v>58.733205374280232</v>
      </c>
      <c r="E52" s="2">
        <f t="shared" si="1"/>
        <v>203.94088669950739</v>
      </c>
      <c r="F52" s="2">
        <f t="shared" si="2"/>
        <v>203.94088669950739</v>
      </c>
      <c r="G52" s="2">
        <f t="shared" si="3"/>
        <v>203.94088669950739</v>
      </c>
    </row>
    <row r="53" spans="1:7" x14ac:dyDescent="0.3">
      <c r="A53" s="2">
        <v>52</v>
      </c>
      <c r="B53" s="2">
        <v>276</v>
      </c>
      <c r="C53" s="2">
        <v>273</v>
      </c>
      <c r="D53" s="1">
        <f t="shared" si="0"/>
        <v>59.884836852207293</v>
      </c>
      <c r="E53" s="2">
        <f t="shared" si="1"/>
        <v>203.94088669950739</v>
      </c>
      <c r="F53" s="2">
        <f t="shared" si="2"/>
        <v>201.72413793103448</v>
      </c>
      <c r="G53" s="2">
        <f t="shared" si="3"/>
        <v>203.94088669950739</v>
      </c>
    </row>
    <row r="54" spans="1:7" x14ac:dyDescent="0.3">
      <c r="A54" s="2">
        <v>53</v>
      </c>
      <c r="B54" s="2">
        <v>273</v>
      </c>
      <c r="C54" s="2">
        <v>270</v>
      </c>
      <c r="D54" s="1">
        <f t="shared" si="0"/>
        <v>61.036468330134355</v>
      </c>
      <c r="E54" s="2">
        <f t="shared" si="1"/>
        <v>201.72413793103448</v>
      </c>
      <c r="F54" s="2">
        <f t="shared" si="2"/>
        <v>199.50738916256157</v>
      </c>
      <c r="G54" s="2">
        <f t="shared" si="3"/>
        <v>201.72413793103448</v>
      </c>
    </row>
    <row r="55" spans="1:7" x14ac:dyDescent="0.3">
      <c r="A55" s="2">
        <v>54</v>
      </c>
      <c r="B55" s="2">
        <v>271</v>
      </c>
      <c r="C55" s="2">
        <v>268</v>
      </c>
      <c r="D55" s="1">
        <f t="shared" si="0"/>
        <v>62.188099808061423</v>
      </c>
      <c r="E55" s="2">
        <f t="shared" si="1"/>
        <v>200.2463054187192</v>
      </c>
      <c r="F55" s="2">
        <f t="shared" si="2"/>
        <v>198.02955665024629</v>
      </c>
      <c r="G55" s="2">
        <f t="shared" si="3"/>
        <v>200.2463054187192</v>
      </c>
    </row>
    <row r="56" spans="1:7" x14ac:dyDescent="0.3">
      <c r="A56" s="2">
        <v>55</v>
      </c>
      <c r="B56" s="2">
        <v>267</v>
      </c>
      <c r="C56" s="2">
        <v>267</v>
      </c>
      <c r="D56" s="1">
        <f t="shared" si="0"/>
        <v>63.339731285988485</v>
      </c>
      <c r="E56" s="2">
        <f t="shared" si="1"/>
        <v>197.29064039408868</v>
      </c>
      <c r="F56" s="2">
        <f t="shared" si="2"/>
        <v>197.29064039408868</v>
      </c>
      <c r="G56" s="2">
        <f t="shared" si="3"/>
        <v>197.29064039408868</v>
      </c>
    </row>
    <row r="57" spans="1:7" x14ac:dyDescent="0.3">
      <c r="A57" s="2">
        <v>56</v>
      </c>
      <c r="B57" s="2">
        <v>267</v>
      </c>
      <c r="C57" s="2">
        <v>265</v>
      </c>
      <c r="D57" s="1">
        <f t="shared" si="0"/>
        <v>64.491362763915546</v>
      </c>
      <c r="E57" s="2">
        <f t="shared" si="1"/>
        <v>197.29064039408868</v>
      </c>
      <c r="F57" s="2">
        <f t="shared" si="2"/>
        <v>195.81280788177341</v>
      </c>
      <c r="G57" s="2">
        <f t="shared" si="3"/>
        <v>197.29064039408868</v>
      </c>
    </row>
    <row r="58" spans="1:7" x14ac:dyDescent="0.3">
      <c r="A58" s="2">
        <v>57</v>
      </c>
      <c r="B58" s="2">
        <v>265</v>
      </c>
      <c r="C58" s="2">
        <v>262</v>
      </c>
      <c r="D58" s="1">
        <f t="shared" si="0"/>
        <v>65.642994241842615</v>
      </c>
      <c r="E58" s="2">
        <f t="shared" si="1"/>
        <v>195.81280788177341</v>
      </c>
      <c r="F58" s="2">
        <f t="shared" si="2"/>
        <v>193.5960591133005</v>
      </c>
      <c r="G58" s="2">
        <f t="shared" si="3"/>
        <v>195.81280788177341</v>
      </c>
    </row>
    <row r="59" spans="1:7" x14ac:dyDescent="0.3">
      <c r="A59" s="2">
        <v>58</v>
      </c>
      <c r="B59" s="2">
        <v>261</v>
      </c>
      <c r="C59" s="2">
        <v>261</v>
      </c>
      <c r="D59" s="1">
        <f t="shared" si="0"/>
        <v>66.79462571976967</v>
      </c>
      <c r="E59" s="2">
        <f t="shared" si="1"/>
        <v>192.85714285714286</v>
      </c>
      <c r="F59" s="2">
        <f t="shared" si="2"/>
        <v>192.85714285714286</v>
      </c>
      <c r="G59" s="2">
        <f t="shared" si="3"/>
        <v>192.85714285714286</v>
      </c>
    </row>
    <row r="60" spans="1:7" x14ac:dyDescent="0.3">
      <c r="A60" s="2">
        <v>59</v>
      </c>
      <c r="B60" s="2">
        <v>260</v>
      </c>
      <c r="C60" s="2">
        <v>257</v>
      </c>
      <c r="D60" s="1">
        <f t="shared" si="0"/>
        <v>67.946257197696738</v>
      </c>
      <c r="E60" s="2">
        <f t="shared" si="1"/>
        <v>192.11822660098522</v>
      </c>
      <c r="F60" s="2">
        <f t="shared" si="2"/>
        <v>189.90147783251231</v>
      </c>
      <c r="G60" s="2">
        <f t="shared" si="3"/>
        <v>192.11822660098522</v>
      </c>
    </row>
    <row r="61" spans="1:7" x14ac:dyDescent="0.3">
      <c r="A61" s="2">
        <v>60</v>
      </c>
      <c r="B61" s="2">
        <v>256</v>
      </c>
      <c r="C61" s="2">
        <v>256</v>
      </c>
      <c r="D61" s="1">
        <f t="shared" si="0"/>
        <v>69.097888675623807</v>
      </c>
      <c r="E61" s="2">
        <f t="shared" si="1"/>
        <v>189.16256157635468</v>
      </c>
      <c r="F61" s="2">
        <f t="shared" si="2"/>
        <v>189.16256157635468</v>
      </c>
      <c r="G61" s="2">
        <f t="shared" si="3"/>
        <v>189.16256157635468</v>
      </c>
    </row>
    <row r="62" spans="1:7" x14ac:dyDescent="0.3">
      <c r="A62" s="2">
        <v>61</v>
      </c>
      <c r="B62" s="2">
        <v>256</v>
      </c>
      <c r="C62" s="2">
        <v>253</v>
      </c>
      <c r="D62" s="1">
        <f t="shared" si="0"/>
        <v>70.249520153550861</v>
      </c>
      <c r="E62" s="2">
        <f t="shared" si="1"/>
        <v>189.16256157635468</v>
      </c>
      <c r="F62" s="2">
        <f t="shared" si="2"/>
        <v>186.94581280788177</v>
      </c>
      <c r="G62" s="2">
        <f t="shared" si="3"/>
        <v>189.16256157635468</v>
      </c>
    </row>
    <row r="63" spans="1:7" x14ac:dyDescent="0.3">
      <c r="A63" s="2">
        <v>62</v>
      </c>
      <c r="B63" s="2">
        <v>252</v>
      </c>
      <c r="C63" s="2">
        <v>252</v>
      </c>
      <c r="D63" s="1">
        <f t="shared" si="0"/>
        <v>71.40115163147793</v>
      </c>
      <c r="E63" s="2">
        <f t="shared" si="1"/>
        <v>186.20689655172413</v>
      </c>
      <c r="F63" s="2">
        <f t="shared" si="2"/>
        <v>186.20689655172413</v>
      </c>
      <c r="G63" s="2">
        <f t="shared" si="3"/>
        <v>186.20689655172413</v>
      </c>
    </row>
    <row r="64" spans="1:7" x14ac:dyDescent="0.3">
      <c r="A64" s="2">
        <v>63</v>
      </c>
      <c r="B64" s="2">
        <v>252</v>
      </c>
      <c r="C64" s="2">
        <v>249</v>
      </c>
      <c r="D64" s="1">
        <f t="shared" si="0"/>
        <v>72.552783109404984</v>
      </c>
      <c r="E64" s="2">
        <f t="shared" si="1"/>
        <v>186.20689655172413</v>
      </c>
      <c r="F64" s="2">
        <f t="shared" si="2"/>
        <v>183.99014778325125</v>
      </c>
      <c r="G64" s="2">
        <f t="shared" si="3"/>
        <v>186.20689655172413</v>
      </c>
    </row>
    <row r="65" spans="1:7" x14ac:dyDescent="0.3">
      <c r="A65" s="2">
        <v>64</v>
      </c>
      <c r="B65" s="2">
        <v>249</v>
      </c>
      <c r="C65" s="2">
        <v>247</v>
      </c>
      <c r="D65" s="1">
        <f t="shared" si="0"/>
        <v>73.704414587332053</v>
      </c>
      <c r="E65" s="2">
        <f t="shared" si="1"/>
        <v>183.99014778325125</v>
      </c>
      <c r="F65" s="2">
        <f t="shared" si="2"/>
        <v>182.51231527093597</v>
      </c>
      <c r="G65" s="2">
        <f t="shared" si="3"/>
        <v>183.99014778325125</v>
      </c>
    </row>
    <row r="66" spans="1:7" x14ac:dyDescent="0.3">
      <c r="A66" s="2">
        <v>65</v>
      </c>
      <c r="B66" s="2">
        <v>247</v>
      </c>
      <c r="C66" s="2">
        <v>245</v>
      </c>
      <c r="D66" s="1">
        <f t="shared" si="0"/>
        <v>74.856046065259122</v>
      </c>
      <c r="E66" s="2">
        <f t="shared" si="1"/>
        <v>182.51231527093597</v>
      </c>
      <c r="F66" s="2">
        <f t="shared" si="2"/>
        <v>181.0344827586207</v>
      </c>
      <c r="G66" s="2">
        <f t="shared" si="3"/>
        <v>182.51231527093597</v>
      </c>
    </row>
    <row r="67" spans="1:7" x14ac:dyDescent="0.3">
      <c r="A67" s="2">
        <v>66</v>
      </c>
      <c r="B67" s="2">
        <v>244</v>
      </c>
      <c r="C67" s="2">
        <v>244</v>
      </c>
      <c r="D67" s="1">
        <f t="shared" ref="D67:D130" si="4">A67*600/521</f>
        <v>76.007677543186176</v>
      </c>
      <c r="E67" s="2">
        <f t="shared" ref="E67:E130" si="5">B67*300/406</f>
        <v>180.29556650246306</v>
      </c>
      <c r="F67" s="2">
        <f t="shared" ref="F67:F130" si="6">C67*300/406</f>
        <v>180.29556650246306</v>
      </c>
      <c r="G67" s="2">
        <f t="shared" ref="G67:G130" si="7">E67</f>
        <v>180.29556650246306</v>
      </c>
    </row>
    <row r="68" spans="1:7" x14ac:dyDescent="0.3">
      <c r="A68" s="2">
        <v>67</v>
      </c>
      <c r="B68" s="2">
        <v>244</v>
      </c>
      <c r="C68" s="2">
        <v>241</v>
      </c>
      <c r="D68" s="1">
        <f t="shared" si="4"/>
        <v>77.159309021113245</v>
      </c>
      <c r="E68" s="2">
        <f t="shared" si="5"/>
        <v>180.29556650246306</v>
      </c>
      <c r="F68" s="2">
        <f t="shared" si="6"/>
        <v>178.07881773399015</v>
      </c>
      <c r="G68" s="2">
        <f t="shared" si="7"/>
        <v>180.29556650246306</v>
      </c>
    </row>
    <row r="69" spans="1:7" x14ac:dyDescent="0.3">
      <c r="A69" s="2">
        <v>68</v>
      </c>
      <c r="B69" s="2">
        <v>241</v>
      </c>
      <c r="C69" s="2">
        <v>241</v>
      </c>
      <c r="D69" s="1">
        <f t="shared" si="4"/>
        <v>78.310940499040314</v>
      </c>
      <c r="E69" s="2">
        <f t="shared" si="5"/>
        <v>178.07881773399015</v>
      </c>
      <c r="F69" s="2">
        <f t="shared" si="6"/>
        <v>178.07881773399015</v>
      </c>
      <c r="G69" s="2">
        <f t="shared" si="7"/>
        <v>178.07881773399015</v>
      </c>
    </row>
    <row r="70" spans="1:7" x14ac:dyDescent="0.3">
      <c r="A70" s="2">
        <v>69</v>
      </c>
      <c r="B70" s="2">
        <v>241</v>
      </c>
      <c r="C70" s="2">
        <v>238</v>
      </c>
      <c r="D70" s="1">
        <f t="shared" si="4"/>
        <v>79.462571976967368</v>
      </c>
      <c r="E70" s="2">
        <f t="shared" si="5"/>
        <v>178.07881773399015</v>
      </c>
      <c r="F70" s="2">
        <f t="shared" si="6"/>
        <v>175.86206896551724</v>
      </c>
      <c r="G70" s="2">
        <f t="shared" si="7"/>
        <v>178.07881773399015</v>
      </c>
    </row>
    <row r="71" spans="1:7" x14ac:dyDescent="0.3">
      <c r="A71" s="2">
        <v>70</v>
      </c>
      <c r="B71" s="2">
        <v>237</v>
      </c>
      <c r="C71" s="2">
        <v>237</v>
      </c>
      <c r="D71" s="1">
        <f t="shared" si="4"/>
        <v>80.614203454894437</v>
      </c>
      <c r="E71" s="2">
        <f t="shared" si="5"/>
        <v>175.1231527093596</v>
      </c>
      <c r="F71" s="2">
        <f t="shared" si="6"/>
        <v>175.1231527093596</v>
      </c>
      <c r="G71" s="2">
        <f t="shared" si="7"/>
        <v>175.1231527093596</v>
      </c>
    </row>
    <row r="72" spans="1:7" x14ac:dyDescent="0.3">
      <c r="A72" s="2">
        <v>71</v>
      </c>
      <c r="B72" s="2">
        <v>237</v>
      </c>
      <c r="C72" s="2">
        <v>234</v>
      </c>
      <c r="D72" s="1">
        <f t="shared" si="4"/>
        <v>81.765834932821491</v>
      </c>
      <c r="E72" s="2">
        <f t="shared" si="5"/>
        <v>175.1231527093596</v>
      </c>
      <c r="F72" s="2">
        <f t="shared" si="6"/>
        <v>172.90640394088669</v>
      </c>
      <c r="G72" s="2">
        <f t="shared" si="7"/>
        <v>175.1231527093596</v>
      </c>
    </row>
    <row r="73" spans="1:7" x14ac:dyDescent="0.3">
      <c r="A73" s="2">
        <v>72</v>
      </c>
      <c r="B73" s="2">
        <v>233</v>
      </c>
      <c r="C73" s="2">
        <v>233</v>
      </c>
      <c r="D73" s="1">
        <f t="shared" si="4"/>
        <v>82.91746641074856</v>
      </c>
      <c r="E73" s="2">
        <f t="shared" si="5"/>
        <v>172.16748768472905</v>
      </c>
      <c r="F73" s="2">
        <f t="shared" si="6"/>
        <v>172.16748768472905</v>
      </c>
      <c r="G73" s="2">
        <f t="shared" si="7"/>
        <v>172.16748768472905</v>
      </c>
    </row>
    <row r="74" spans="1:7" x14ac:dyDescent="0.3">
      <c r="A74" s="2">
        <v>73</v>
      </c>
      <c r="B74" s="2">
        <v>233</v>
      </c>
      <c r="C74" s="2">
        <v>230</v>
      </c>
      <c r="D74" s="1">
        <f t="shared" si="4"/>
        <v>84.069097888675628</v>
      </c>
      <c r="E74" s="2">
        <f t="shared" si="5"/>
        <v>172.16748768472905</v>
      </c>
      <c r="F74" s="2">
        <f t="shared" si="6"/>
        <v>169.95073891625617</v>
      </c>
      <c r="G74" s="2">
        <f t="shared" si="7"/>
        <v>172.16748768472905</v>
      </c>
    </row>
    <row r="75" spans="1:7" x14ac:dyDescent="0.3">
      <c r="A75" s="2">
        <v>74</v>
      </c>
      <c r="B75" s="2">
        <v>230</v>
      </c>
      <c r="C75" s="2">
        <v>228</v>
      </c>
      <c r="D75" s="1">
        <f t="shared" si="4"/>
        <v>85.220729366602683</v>
      </c>
      <c r="E75" s="2">
        <f t="shared" si="5"/>
        <v>169.95073891625617</v>
      </c>
      <c r="F75" s="2">
        <f t="shared" si="6"/>
        <v>168.4729064039409</v>
      </c>
      <c r="G75" s="2">
        <f t="shared" si="7"/>
        <v>169.95073891625617</v>
      </c>
    </row>
    <row r="76" spans="1:7" x14ac:dyDescent="0.3">
      <c r="A76" s="2">
        <v>75</v>
      </c>
      <c r="B76" s="2">
        <v>228</v>
      </c>
      <c r="C76" s="2">
        <v>225</v>
      </c>
      <c r="D76" s="1">
        <f t="shared" si="4"/>
        <v>86.372360844529751</v>
      </c>
      <c r="E76" s="2">
        <f t="shared" si="5"/>
        <v>168.4729064039409</v>
      </c>
      <c r="F76" s="2">
        <f t="shared" si="6"/>
        <v>166.25615763546799</v>
      </c>
      <c r="G76" s="2">
        <f t="shared" si="7"/>
        <v>168.4729064039409</v>
      </c>
    </row>
    <row r="77" spans="1:7" x14ac:dyDescent="0.3">
      <c r="A77" s="2">
        <v>76</v>
      </c>
      <c r="B77" s="2">
        <v>225</v>
      </c>
      <c r="C77" s="2">
        <v>223</v>
      </c>
      <c r="D77" s="1">
        <f t="shared" si="4"/>
        <v>87.52399232245682</v>
      </c>
      <c r="E77" s="2">
        <f t="shared" si="5"/>
        <v>166.25615763546799</v>
      </c>
      <c r="F77" s="2">
        <f t="shared" si="6"/>
        <v>164.77832512315271</v>
      </c>
      <c r="G77" s="2">
        <f t="shared" si="7"/>
        <v>166.25615763546799</v>
      </c>
    </row>
    <row r="78" spans="1:7" x14ac:dyDescent="0.3">
      <c r="A78" s="2">
        <v>77</v>
      </c>
      <c r="B78" s="2">
        <v>223</v>
      </c>
      <c r="C78" s="2">
        <v>221</v>
      </c>
      <c r="D78" s="1">
        <f t="shared" si="4"/>
        <v>88.675623800383875</v>
      </c>
      <c r="E78" s="2">
        <f t="shared" si="5"/>
        <v>164.77832512315271</v>
      </c>
      <c r="F78" s="2">
        <f t="shared" si="6"/>
        <v>163.30049261083744</v>
      </c>
      <c r="G78" s="2">
        <f t="shared" si="7"/>
        <v>164.77832512315271</v>
      </c>
    </row>
    <row r="79" spans="1:7" x14ac:dyDescent="0.3">
      <c r="A79" s="2">
        <v>78</v>
      </c>
      <c r="B79" s="2">
        <v>221</v>
      </c>
      <c r="C79" s="2">
        <v>218</v>
      </c>
      <c r="D79" s="1">
        <f t="shared" si="4"/>
        <v>89.827255278310943</v>
      </c>
      <c r="E79" s="2">
        <f t="shared" si="5"/>
        <v>163.30049261083744</v>
      </c>
      <c r="F79" s="2">
        <f t="shared" si="6"/>
        <v>161.08374384236453</v>
      </c>
      <c r="G79" s="2">
        <f t="shared" si="7"/>
        <v>163.30049261083744</v>
      </c>
    </row>
    <row r="80" spans="1:7" x14ac:dyDescent="0.3">
      <c r="A80" s="2">
        <v>79</v>
      </c>
      <c r="B80" s="2">
        <v>218</v>
      </c>
      <c r="C80" s="2">
        <v>216</v>
      </c>
      <c r="D80" s="1">
        <f t="shared" si="4"/>
        <v>90.978886756237998</v>
      </c>
      <c r="E80" s="2">
        <f t="shared" si="5"/>
        <v>161.08374384236453</v>
      </c>
      <c r="F80" s="2">
        <f t="shared" si="6"/>
        <v>159.60591133004925</v>
      </c>
      <c r="G80" s="2">
        <f t="shared" si="7"/>
        <v>161.08374384236453</v>
      </c>
    </row>
    <row r="81" spans="1:7" x14ac:dyDescent="0.3">
      <c r="A81" s="2">
        <v>80</v>
      </c>
      <c r="B81" s="2">
        <v>216</v>
      </c>
      <c r="C81" s="2">
        <v>213</v>
      </c>
      <c r="D81" s="1">
        <f t="shared" si="4"/>
        <v>92.130518234165066</v>
      </c>
      <c r="E81" s="2">
        <f t="shared" si="5"/>
        <v>159.60591133004925</v>
      </c>
      <c r="F81" s="2">
        <f t="shared" si="6"/>
        <v>157.38916256157634</v>
      </c>
      <c r="G81" s="2">
        <f t="shared" si="7"/>
        <v>159.60591133004925</v>
      </c>
    </row>
    <row r="82" spans="1:7" x14ac:dyDescent="0.3">
      <c r="A82" s="2">
        <v>81</v>
      </c>
      <c r="B82" s="2">
        <v>213</v>
      </c>
      <c r="C82" s="2">
        <v>213</v>
      </c>
      <c r="D82" s="1">
        <f t="shared" si="4"/>
        <v>93.282149712092135</v>
      </c>
      <c r="E82" s="2">
        <f t="shared" si="5"/>
        <v>157.38916256157634</v>
      </c>
      <c r="F82" s="2">
        <f t="shared" si="6"/>
        <v>157.38916256157634</v>
      </c>
      <c r="G82" s="2">
        <f t="shared" si="7"/>
        <v>157.38916256157634</v>
      </c>
    </row>
    <row r="83" spans="1:7" x14ac:dyDescent="0.3">
      <c r="A83" s="2">
        <v>82</v>
      </c>
      <c r="B83" s="2">
        <v>212</v>
      </c>
      <c r="C83" s="2">
        <v>212</v>
      </c>
      <c r="D83" s="1">
        <f t="shared" si="4"/>
        <v>94.433781190019189</v>
      </c>
      <c r="E83" s="2">
        <f t="shared" si="5"/>
        <v>156.65024630541873</v>
      </c>
      <c r="F83" s="2">
        <f t="shared" si="6"/>
        <v>156.65024630541873</v>
      </c>
      <c r="G83" s="2">
        <f t="shared" si="7"/>
        <v>156.65024630541873</v>
      </c>
    </row>
    <row r="84" spans="1:7" x14ac:dyDescent="0.3">
      <c r="A84" s="2">
        <v>83</v>
      </c>
      <c r="B84" s="2">
        <v>212</v>
      </c>
      <c r="C84" s="2">
        <v>209</v>
      </c>
      <c r="D84" s="1">
        <f t="shared" si="4"/>
        <v>95.585412667946258</v>
      </c>
      <c r="E84" s="2">
        <f t="shared" si="5"/>
        <v>156.65024630541873</v>
      </c>
      <c r="F84" s="2">
        <f t="shared" si="6"/>
        <v>154.43349753694582</v>
      </c>
      <c r="G84" s="2">
        <f t="shared" si="7"/>
        <v>156.65024630541873</v>
      </c>
    </row>
    <row r="85" spans="1:7" x14ac:dyDescent="0.3">
      <c r="A85" s="2">
        <v>84</v>
      </c>
      <c r="B85" s="2">
        <v>209</v>
      </c>
      <c r="C85" s="2">
        <v>207</v>
      </c>
      <c r="D85" s="1">
        <f t="shared" si="4"/>
        <v>96.737044145873327</v>
      </c>
      <c r="E85" s="2">
        <f t="shared" si="5"/>
        <v>154.43349753694582</v>
      </c>
      <c r="F85" s="2">
        <f t="shared" si="6"/>
        <v>152.95566502463055</v>
      </c>
      <c r="G85" s="2">
        <f t="shared" si="7"/>
        <v>154.43349753694582</v>
      </c>
    </row>
    <row r="86" spans="1:7" x14ac:dyDescent="0.3">
      <c r="A86" s="2">
        <v>85</v>
      </c>
      <c r="B86" s="2">
        <v>207</v>
      </c>
      <c r="C86" s="2">
        <v>205</v>
      </c>
      <c r="D86" s="1">
        <f t="shared" si="4"/>
        <v>97.888675623800381</v>
      </c>
      <c r="E86" s="2">
        <f t="shared" si="5"/>
        <v>152.95566502463055</v>
      </c>
      <c r="F86" s="2">
        <f t="shared" si="6"/>
        <v>151.47783251231527</v>
      </c>
      <c r="G86" s="2">
        <f t="shared" si="7"/>
        <v>152.95566502463055</v>
      </c>
    </row>
    <row r="87" spans="1:7" x14ac:dyDescent="0.3">
      <c r="A87" s="2">
        <v>86</v>
      </c>
      <c r="B87" s="2">
        <v>204</v>
      </c>
      <c r="C87" s="2">
        <v>204</v>
      </c>
      <c r="D87" s="1">
        <f t="shared" si="4"/>
        <v>99.04030710172745</v>
      </c>
      <c r="E87" s="2">
        <f t="shared" si="5"/>
        <v>150.73891625615764</v>
      </c>
      <c r="F87" s="2">
        <f t="shared" si="6"/>
        <v>150.73891625615764</v>
      </c>
      <c r="G87" s="2">
        <f t="shared" si="7"/>
        <v>150.73891625615764</v>
      </c>
    </row>
    <row r="88" spans="1:7" x14ac:dyDescent="0.3">
      <c r="A88" s="2">
        <v>87</v>
      </c>
      <c r="B88" s="2">
        <v>204</v>
      </c>
      <c r="C88" s="2">
        <v>201</v>
      </c>
      <c r="D88" s="1">
        <f t="shared" si="4"/>
        <v>100.1919385796545</v>
      </c>
      <c r="E88" s="2">
        <f t="shared" si="5"/>
        <v>150.73891625615764</v>
      </c>
      <c r="F88" s="2">
        <f t="shared" si="6"/>
        <v>148.52216748768473</v>
      </c>
      <c r="G88" s="2">
        <f t="shared" si="7"/>
        <v>150.73891625615764</v>
      </c>
    </row>
    <row r="89" spans="1:7" x14ac:dyDescent="0.3">
      <c r="A89" s="2">
        <v>88</v>
      </c>
      <c r="B89" s="2">
        <v>201</v>
      </c>
      <c r="C89" s="2">
        <v>198</v>
      </c>
      <c r="D89" s="1">
        <f t="shared" si="4"/>
        <v>101.34357005758157</v>
      </c>
      <c r="E89" s="2">
        <f t="shared" si="5"/>
        <v>148.52216748768473</v>
      </c>
      <c r="F89" s="2">
        <f t="shared" si="6"/>
        <v>146.30541871921181</v>
      </c>
      <c r="G89" s="2">
        <f t="shared" si="7"/>
        <v>148.52216748768473</v>
      </c>
    </row>
    <row r="90" spans="1:7" x14ac:dyDescent="0.3">
      <c r="A90" s="2">
        <v>89</v>
      </c>
      <c r="B90" s="2">
        <v>197</v>
      </c>
      <c r="C90" s="2">
        <v>197</v>
      </c>
      <c r="D90" s="1">
        <f t="shared" si="4"/>
        <v>102.49520153550864</v>
      </c>
      <c r="E90" s="2">
        <f t="shared" si="5"/>
        <v>145.56650246305418</v>
      </c>
      <c r="F90" s="2">
        <f t="shared" si="6"/>
        <v>145.56650246305418</v>
      </c>
      <c r="G90" s="2">
        <f t="shared" si="7"/>
        <v>145.56650246305418</v>
      </c>
    </row>
    <row r="91" spans="1:7" x14ac:dyDescent="0.3">
      <c r="A91" s="2">
        <v>90</v>
      </c>
      <c r="B91" s="2">
        <v>197</v>
      </c>
      <c r="C91" s="2">
        <v>195</v>
      </c>
      <c r="D91" s="1">
        <f t="shared" si="4"/>
        <v>103.6468330134357</v>
      </c>
      <c r="E91" s="2">
        <f t="shared" si="5"/>
        <v>145.56650246305418</v>
      </c>
      <c r="F91" s="2">
        <f t="shared" si="6"/>
        <v>144.0886699507389</v>
      </c>
      <c r="G91" s="2">
        <f t="shared" si="7"/>
        <v>145.56650246305418</v>
      </c>
    </row>
    <row r="92" spans="1:7" x14ac:dyDescent="0.3">
      <c r="A92" s="2">
        <v>91</v>
      </c>
      <c r="B92" s="2">
        <v>195</v>
      </c>
      <c r="C92" s="2">
        <v>193</v>
      </c>
      <c r="D92" s="1">
        <f t="shared" si="4"/>
        <v>104.79846449136276</v>
      </c>
      <c r="E92" s="2">
        <f t="shared" si="5"/>
        <v>144.0886699507389</v>
      </c>
      <c r="F92" s="2">
        <f t="shared" si="6"/>
        <v>142.61083743842366</v>
      </c>
      <c r="G92" s="2">
        <f t="shared" si="7"/>
        <v>144.0886699507389</v>
      </c>
    </row>
    <row r="93" spans="1:7" x14ac:dyDescent="0.3">
      <c r="A93" s="2">
        <v>92</v>
      </c>
      <c r="B93" s="2">
        <v>193</v>
      </c>
      <c r="C93" s="2">
        <v>190</v>
      </c>
      <c r="D93" s="1">
        <f t="shared" si="4"/>
        <v>105.95009596928983</v>
      </c>
      <c r="E93" s="2">
        <f t="shared" si="5"/>
        <v>142.61083743842366</v>
      </c>
      <c r="F93" s="2">
        <f t="shared" si="6"/>
        <v>140.39408866995075</v>
      </c>
      <c r="G93" s="2">
        <f t="shared" si="7"/>
        <v>142.61083743842366</v>
      </c>
    </row>
    <row r="94" spans="1:7" x14ac:dyDescent="0.3">
      <c r="A94" s="2">
        <v>93</v>
      </c>
      <c r="B94" s="2">
        <v>189</v>
      </c>
      <c r="C94" s="2">
        <v>189</v>
      </c>
      <c r="D94" s="1">
        <f t="shared" si="4"/>
        <v>107.10172744721689</v>
      </c>
      <c r="E94" s="2">
        <f t="shared" si="5"/>
        <v>139.65517241379311</v>
      </c>
      <c r="F94" s="2">
        <f t="shared" si="6"/>
        <v>139.65517241379311</v>
      </c>
      <c r="G94" s="2">
        <f t="shared" si="7"/>
        <v>139.65517241379311</v>
      </c>
    </row>
    <row r="95" spans="1:7" x14ac:dyDescent="0.3">
      <c r="A95" s="2">
        <v>94</v>
      </c>
      <c r="B95" s="2">
        <v>189</v>
      </c>
      <c r="C95" s="2">
        <v>187</v>
      </c>
      <c r="D95" s="1">
        <f t="shared" si="4"/>
        <v>108.25335892514396</v>
      </c>
      <c r="E95" s="2">
        <f t="shared" si="5"/>
        <v>139.65517241379311</v>
      </c>
      <c r="F95" s="2">
        <f t="shared" si="6"/>
        <v>138.17733990147784</v>
      </c>
      <c r="G95" s="2">
        <f t="shared" si="7"/>
        <v>139.65517241379311</v>
      </c>
    </row>
    <row r="96" spans="1:7" x14ac:dyDescent="0.3">
      <c r="A96" s="2">
        <v>95</v>
      </c>
      <c r="B96" s="2">
        <v>187</v>
      </c>
      <c r="C96" s="2">
        <v>185</v>
      </c>
      <c r="D96" s="1">
        <f t="shared" si="4"/>
        <v>109.40499040307101</v>
      </c>
      <c r="E96" s="2">
        <f t="shared" si="5"/>
        <v>138.17733990147784</v>
      </c>
      <c r="F96" s="2">
        <f t="shared" si="6"/>
        <v>136.69950738916256</v>
      </c>
      <c r="G96" s="2">
        <f t="shared" si="7"/>
        <v>138.17733990147784</v>
      </c>
    </row>
    <row r="97" spans="1:7" x14ac:dyDescent="0.3">
      <c r="A97" s="2">
        <v>96</v>
      </c>
      <c r="B97" s="2">
        <v>185</v>
      </c>
      <c r="C97" s="2">
        <v>183</v>
      </c>
      <c r="D97" s="1">
        <f t="shared" si="4"/>
        <v>110.55662188099808</v>
      </c>
      <c r="E97" s="2">
        <f t="shared" si="5"/>
        <v>136.69950738916256</v>
      </c>
      <c r="F97" s="2">
        <f t="shared" si="6"/>
        <v>135.22167487684729</v>
      </c>
      <c r="G97" s="2">
        <f t="shared" si="7"/>
        <v>136.69950738916256</v>
      </c>
    </row>
    <row r="98" spans="1:7" x14ac:dyDescent="0.3">
      <c r="A98" s="2">
        <v>97</v>
      </c>
      <c r="B98" s="2">
        <v>183</v>
      </c>
      <c r="C98" s="2">
        <v>181</v>
      </c>
      <c r="D98" s="1">
        <f t="shared" si="4"/>
        <v>111.70825335892515</v>
      </c>
      <c r="E98" s="2">
        <f t="shared" si="5"/>
        <v>135.22167487684729</v>
      </c>
      <c r="F98" s="2">
        <f t="shared" si="6"/>
        <v>133.74384236453201</v>
      </c>
      <c r="G98" s="2">
        <f t="shared" si="7"/>
        <v>135.22167487684729</v>
      </c>
    </row>
    <row r="99" spans="1:7" x14ac:dyDescent="0.3">
      <c r="A99" s="2">
        <v>98</v>
      </c>
      <c r="B99" s="2">
        <v>181</v>
      </c>
      <c r="C99" s="2">
        <v>179</v>
      </c>
      <c r="D99" s="1">
        <f t="shared" si="4"/>
        <v>112.8598848368522</v>
      </c>
      <c r="E99" s="2">
        <f t="shared" si="5"/>
        <v>133.74384236453201</v>
      </c>
      <c r="F99" s="2">
        <f t="shared" si="6"/>
        <v>132.26600985221674</v>
      </c>
      <c r="G99" s="2">
        <f t="shared" si="7"/>
        <v>133.74384236453201</v>
      </c>
    </row>
    <row r="100" spans="1:7" x14ac:dyDescent="0.3">
      <c r="A100" s="2">
        <v>99</v>
      </c>
      <c r="B100" s="2">
        <v>179</v>
      </c>
      <c r="C100" s="2">
        <v>177</v>
      </c>
      <c r="D100" s="1">
        <f t="shared" si="4"/>
        <v>114.01151631477927</v>
      </c>
      <c r="E100" s="2">
        <f t="shared" si="5"/>
        <v>132.26600985221674</v>
      </c>
      <c r="F100" s="2">
        <f t="shared" si="6"/>
        <v>130.78817733990147</v>
      </c>
      <c r="G100" s="2">
        <f t="shared" si="7"/>
        <v>132.26600985221674</v>
      </c>
    </row>
    <row r="101" spans="1:7" x14ac:dyDescent="0.3">
      <c r="A101" s="2">
        <v>100</v>
      </c>
      <c r="B101" s="2">
        <v>176</v>
      </c>
      <c r="C101" s="2">
        <v>176</v>
      </c>
      <c r="D101" s="1">
        <f t="shared" si="4"/>
        <v>115.16314779270634</v>
      </c>
      <c r="E101" s="2">
        <f t="shared" si="5"/>
        <v>130.04926108374383</v>
      </c>
      <c r="F101" s="2">
        <f t="shared" si="6"/>
        <v>130.04926108374383</v>
      </c>
      <c r="G101" s="2">
        <f t="shared" si="7"/>
        <v>130.04926108374383</v>
      </c>
    </row>
    <row r="102" spans="1:7" x14ac:dyDescent="0.3">
      <c r="A102" s="2">
        <v>101</v>
      </c>
      <c r="B102" s="2">
        <v>176</v>
      </c>
      <c r="C102" s="2">
        <v>174</v>
      </c>
      <c r="D102" s="1">
        <f t="shared" si="4"/>
        <v>116.31477927063339</v>
      </c>
      <c r="E102" s="2">
        <f t="shared" si="5"/>
        <v>130.04926108374383</v>
      </c>
      <c r="F102" s="2">
        <f t="shared" si="6"/>
        <v>128.57142857142858</v>
      </c>
      <c r="G102" s="2">
        <f t="shared" si="7"/>
        <v>130.04926108374383</v>
      </c>
    </row>
    <row r="103" spans="1:7" x14ac:dyDescent="0.3">
      <c r="A103" s="2">
        <v>102</v>
      </c>
      <c r="B103" s="2">
        <v>174</v>
      </c>
      <c r="C103" s="2">
        <v>172</v>
      </c>
      <c r="D103" s="1">
        <f t="shared" si="4"/>
        <v>117.46641074856046</v>
      </c>
      <c r="E103" s="2">
        <f t="shared" si="5"/>
        <v>128.57142857142858</v>
      </c>
      <c r="F103" s="2">
        <f t="shared" si="6"/>
        <v>127.0935960591133</v>
      </c>
      <c r="G103" s="2">
        <f t="shared" si="7"/>
        <v>128.57142857142858</v>
      </c>
    </row>
    <row r="104" spans="1:7" x14ac:dyDescent="0.3">
      <c r="A104" s="2">
        <v>103</v>
      </c>
      <c r="B104" s="2">
        <v>248</v>
      </c>
      <c r="C104" s="2">
        <v>170</v>
      </c>
      <c r="D104" s="1">
        <f t="shared" si="4"/>
        <v>118.61804222648752</v>
      </c>
      <c r="E104" s="2">
        <f t="shared" si="5"/>
        <v>183.25123152709361</v>
      </c>
      <c r="F104" s="2">
        <f t="shared" si="6"/>
        <v>125.61576354679804</v>
      </c>
      <c r="G104" s="2">
        <f t="shared" si="7"/>
        <v>183.25123152709361</v>
      </c>
    </row>
    <row r="105" spans="1:7" x14ac:dyDescent="0.3">
      <c r="A105" s="4">
        <v>104</v>
      </c>
      <c r="B105" s="4">
        <v>328</v>
      </c>
      <c r="C105" s="4">
        <v>249</v>
      </c>
      <c r="D105" s="3">
        <f t="shared" si="4"/>
        <v>119.76967370441459</v>
      </c>
      <c r="E105" s="4">
        <f t="shared" si="5"/>
        <v>242.36453201970443</v>
      </c>
      <c r="F105" s="4">
        <f t="shared" si="6"/>
        <v>183.99014778325125</v>
      </c>
      <c r="G105" s="4">
        <f t="shared" si="7"/>
        <v>242.36453201970443</v>
      </c>
    </row>
    <row r="106" spans="1:7" x14ac:dyDescent="0.3">
      <c r="A106" s="10">
        <v>105</v>
      </c>
      <c r="B106" s="10">
        <v>324</v>
      </c>
      <c r="C106" s="10">
        <v>322</v>
      </c>
      <c r="D106" s="1">
        <f t="shared" si="4"/>
        <v>120.92130518234165</v>
      </c>
      <c r="E106" s="10">
        <f t="shared" si="5"/>
        <v>239.40886699507388</v>
      </c>
      <c r="F106" s="10">
        <f t="shared" si="6"/>
        <v>237.93103448275863</v>
      </c>
      <c r="G106" s="10">
        <f t="shared" si="7"/>
        <v>239.40886699507388</v>
      </c>
    </row>
    <row r="107" spans="1:7" x14ac:dyDescent="0.3">
      <c r="A107" s="2">
        <v>106</v>
      </c>
      <c r="B107" s="2">
        <v>321</v>
      </c>
      <c r="C107" s="2">
        <v>321</v>
      </c>
      <c r="D107" s="1">
        <f t="shared" si="4"/>
        <v>122.07293666026871</v>
      </c>
      <c r="E107" s="2">
        <f t="shared" si="5"/>
        <v>237.192118226601</v>
      </c>
      <c r="F107" s="2">
        <f t="shared" si="6"/>
        <v>237.192118226601</v>
      </c>
      <c r="G107" s="2">
        <f t="shared" si="7"/>
        <v>237.192118226601</v>
      </c>
    </row>
    <row r="108" spans="1:7" x14ac:dyDescent="0.3">
      <c r="A108" s="2">
        <v>107</v>
      </c>
      <c r="B108" s="2">
        <v>320</v>
      </c>
      <c r="C108" s="2">
        <v>320</v>
      </c>
      <c r="D108" s="1">
        <f t="shared" si="4"/>
        <v>123.22456813819578</v>
      </c>
      <c r="E108" s="2">
        <f t="shared" si="5"/>
        <v>236.45320197044336</v>
      </c>
      <c r="F108" s="2">
        <f t="shared" si="6"/>
        <v>236.45320197044336</v>
      </c>
      <c r="G108" s="2">
        <f t="shared" si="7"/>
        <v>236.45320197044336</v>
      </c>
    </row>
    <row r="109" spans="1:7" x14ac:dyDescent="0.3">
      <c r="A109" s="2">
        <v>108</v>
      </c>
      <c r="B109" s="2">
        <v>320</v>
      </c>
      <c r="C109" s="2">
        <v>318</v>
      </c>
      <c r="D109" s="1">
        <f t="shared" si="4"/>
        <v>124.37619961612285</v>
      </c>
      <c r="E109" s="2">
        <f t="shared" si="5"/>
        <v>236.45320197044336</v>
      </c>
      <c r="F109" s="2">
        <f t="shared" si="6"/>
        <v>234.97536945812809</v>
      </c>
      <c r="G109" s="2">
        <f t="shared" si="7"/>
        <v>236.45320197044336</v>
      </c>
    </row>
    <row r="110" spans="1:7" x14ac:dyDescent="0.3">
      <c r="A110" s="2">
        <v>109</v>
      </c>
      <c r="B110" s="2">
        <v>318</v>
      </c>
      <c r="C110" s="2">
        <v>316</v>
      </c>
      <c r="D110" s="1">
        <f t="shared" si="4"/>
        <v>125.5278310940499</v>
      </c>
      <c r="E110" s="2">
        <f t="shared" si="5"/>
        <v>234.97536945812809</v>
      </c>
      <c r="F110" s="2">
        <f t="shared" si="6"/>
        <v>233.49753694581281</v>
      </c>
      <c r="G110" s="2">
        <f t="shared" si="7"/>
        <v>234.97536945812809</v>
      </c>
    </row>
    <row r="111" spans="1:7" x14ac:dyDescent="0.3">
      <c r="A111" s="2">
        <v>110</v>
      </c>
      <c r="B111" s="2">
        <v>315</v>
      </c>
      <c r="C111" s="2">
        <v>315</v>
      </c>
      <c r="D111" s="1">
        <f t="shared" si="4"/>
        <v>126.67946257197697</v>
      </c>
      <c r="E111" s="2">
        <f t="shared" si="5"/>
        <v>232.75862068965517</v>
      </c>
      <c r="F111" s="2">
        <f t="shared" si="6"/>
        <v>232.75862068965517</v>
      </c>
      <c r="G111" s="2">
        <f t="shared" si="7"/>
        <v>232.75862068965517</v>
      </c>
    </row>
    <row r="112" spans="1:7" x14ac:dyDescent="0.3">
      <c r="A112" s="2">
        <v>111</v>
      </c>
      <c r="B112" s="2">
        <v>314</v>
      </c>
      <c r="C112" s="2">
        <v>312</v>
      </c>
      <c r="D112" s="1">
        <f t="shared" si="4"/>
        <v>127.83109404990402</v>
      </c>
      <c r="E112" s="2">
        <f t="shared" si="5"/>
        <v>232.01970443349754</v>
      </c>
      <c r="F112" s="2">
        <f t="shared" si="6"/>
        <v>230.54187192118226</v>
      </c>
      <c r="G112" s="2">
        <f t="shared" si="7"/>
        <v>232.01970443349754</v>
      </c>
    </row>
    <row r="113" spans="1:7" x14ac:dyDescent="0.3">
      <c r="A113" s="2">
        <v>112</v>
      </c>
      <c r="B113" s="2">
        <v>312</v>
      </c>
      <c r="C113" s="2">
        <v>310</v>
      </c>
      <c r="D113" s="1">
        <f t="shared" si="4"/>
        <v>128.98272552783109</v>
      </c>
      <c r="E113" s="2">
        <f t="shared" si="5"/>
        <v>230.54187192118226</v>
      </c>
      <c r="F113" s="2">
        <f t="shared" si="6"/>
        <v>229.06403940886699</v>
      </c>
      <c r="G113" s="2">
        <f t="shared" si="7"/>
        <v>230.54187192118226</v>
      </c>
    </row>
    <row r="114" spans="1:7" x14ac:dyDescent="0.3">
      <c r="A114" s="2">
        <v>113</v>
      </c>
      <c r="B114" s="2">
        <v>310</v>
      </c>
      <c r="C114" s="2">
        <v>308</v>
      </c>
      <c r="D114" s="1">
        <f t="shared" si="4"/>
        <v>130.13435700575815</v>
      </c>
      <c r="E114" s="2">
        <f t="shared" si="5"/>
        <v>229.06403940886699</v>
      </c>
      <c r="F114" s="2">
        <f t="shared" si="6"/>
        <v>227.58620689655172</v>
      </c>
      <c r="G114" s="2">
        <f t="shared" si="7"/>
        <v>229.06403940886699</v>
      </c>
    </row>
    <row r="115" spans="1:7" x14ac:dyDescent="0.3">
      <c r="A115" s="2">
        <v>114</v>
      </c>
      <c r="B115" s="2">
        <v>308</v>
      </c>
      <c r="C115" s="2">
        <v>308</v>
      </c>
      <c r="D115" s="1">
        <f t="shared" si="4"/>
        <v>131.28598848368523</v>
      </c>
      <c r="E115" s="2">
        <f t="shared" si="5"/>
        <v>227.58620689655172</v>
      </c>
      <c r="F115" s="2">
        <f t="shared" si="6"/>
        <v>227.58620689655172</v>
      </c>
      <c r="G115" s="2">
        <f t="shared" si="7"/>
        <v>227.58620689655172</v>
      </c>
    </row>
    <row r="116" spans="1:7" x14ac:dyDescent="0.3">
      <c r="A116" s="2">
        <v>115</v>
      </c>
      <c r="B116" s="2">
        <v>307</v>
      </c>
      <c r="C116" s="2">
        <v>306</v>
      </c>
      <c r="D116" s="1">
        <f t="shared" si="4"/>
        <v>132.43761996161228</v>
      </c>
      <c r="E116" s="2">
        <f t="shared" si="5"/>
        <v>226.84729064039408</v>
      </c>
      <c r="F116" s="2">
        <f t="shared" si="6"/>
        <v>226.10837438423644</v>
      </c>
      <c r="G116" s="2">
        <f t="shared" si="7"/>
        <v>226.84729064039408</v>
      </c>
    </row>
    <row r="117" spans="1:7" x14ac:dyDescent="0.3">
      <c r="A117" s="2">
        <v>116</v>
      </c>
      <c r="B117" s="2">
        <v>305</v>
      </c>
      <c r="C117" s="2">
        <v>304</v>
      </c>
      <c r="D117" s="1">
        <f t="shared" si="4"/>
        <v>133.58925143953934</v>
      </c>
      <c r="E117" s="2">
        <f t="shared" si="5"/>
        <v>225.3694581280788</v>
      </c>
      <c r="F117" s="2">
        <f t="shared" si="6"/>
        <v>224.6305418719212</v>
      </c>
      <c r="G117" s="2">
        <f t="shared" si="7"/>
        <v>225.3694581280788</v>
      </c>
    </row>
    <row r="118" spans="1:7" x14ac:dyDescent="0.3">
      <c r="A118" s="2">
        <v>117</v>
      </c>
      <c r="B118" s="2">
        <v>304</v>
      </c>
      <c r="C118" s="2">
        <v>301</v>
      </c>
      <c r="D118" s="1">
        <f t="shared" si="4"/>
        <v>134.74088291746642</v>
      </c>
      <c r="E118" s="2">
        <f t="shared" si="5"/>
        <v>224.6305418719212</v>
      </c>
      <c r="F118" s="2">
        <f t="shared" si="6"/>
        <v>222.41379310344828</v>
      </c>
      <c r="G118" s="2">
        <f t="shared" si="7"/>
        <v>224.6305418719212</v>
      </c>
    </row>
    <row r="119" spans="1:7" x14ac:dyDescent="0.3">
      <c r="A119" s="2">
        <v>118</v>
      </c>
      <c r="B119" s="2">
        <v>300</v>
      </c>
      <c r="C119" s="2">
        <v>300</v>
      </c>
      <c r="D119" s="1">
        <f t="shared" si="4"/>
        <v>135.89251439539348</v>
      </c>
      <c r="E119" s="2">
        <f t="shared" si="5"/>
        <v>221.67487684729065</v>
      </c>
      <c r="F119" s="2">
        <f t="shared" si="6"/>
        <v>221.67487684729065</v>
      </c>
      <c r="G119" s="2">
        <f t="shared" si="7"/>
        <v>221.67487684729065</v>
      </c>
    </row>
    <row r="120" spans="1:7" x14ac:dyDescent="0.3">
      <c r="A120" s="2">
        <v>119</v>
      </c>
      <c r="B120" s="2">
        <v>300</v>
      </c>
      <c r="C120" s="2">
        <v>298</v>
      </c>
      <c r="D120" s="1">
        <f t="shared" si="4"/>
        <v>137.04414587332053</v>
      </c>
      <c r="E120" s="2">
        <f t="shared" si="5"/>
        <v>221.67487684729065</v>
      </c>
      <c r="F120" s="2">
        <f t="shared" si="6"/>
        <v>220.19704433497537</v>
      </c>
      <c r="G120" s="2">
        <f t="shared" si="7"/>
        <v>221.67487684729065</v>
      </c>
    </row>
    <row r="121" spans="1:7" x14ac:dyDescent="0.3">
      <c r="A121" s="2">
        <v>120</v>
      </c>
      <c r="B121" s="2">
        <v>298</v>
      </c>
      <c r="C121" s="2">
        <v>296</v>
      </c>
      <c r="D121" s="1">
        <f t="shared" si="4"/>
        <v>138.19577735124761</v>
      </c>
      <c r="E121" s="2">
        <f t="shared" si="5"/>
        <v>220.19704433497537</v>
      </c>
      <c r="F121" s="2">
        <f t="shared" si="6"/>
        <v>218.7192118226601</v>
      </c>
      <c r="G121" s="2">
        <f t="shared" si="7"/>
        <v>220.19704433497537</v>
      </c>
    </row>
    <row r="122" spans="1:7" x14ac:dyDescent="0.3">
      <c r="A122" s="2">
        <v>121</v>
      </c>
      <c r="B122" s="2">
        <v>296</v>
      </c>
      <c r="C122" s="2">
        <v>294</v>
      </c>
      <c r="D122" s="1">
        <f t="shared" si="4"/>
        <v>139.34740882917467</v>
      </c>
      <c r="E122" s="2">
        <f t="shared" si="5"/>
        <v>218.7192118226601</v>
      </c>
      <c r="F122" s="2">
        <f t="shared" si="6"/>
        <v>217.24137931034483</v>
      </c>
      <c r="G122" s="2">
        <f t="shared" si="7"/>
        <v>218.7192118226601</v>
      </c>
    </row>
    <row r="123" spans="1:7" x14ac:dyDescent="0.3">
      <c r="A123" s="2">
        <v>122</v>
      </c>
      <c r="B123" s="2">
        <v>294</v>
      </c>
      <c r="C123" s="2">
        <v>292</v>
      </c>
      <c r="D123" s="1">
        <f t="shared" si="4"/>
        <v>140.49904030710172</v>
      </c>
      <c r="E123" s="2">
        <f t="shared" si="5"/>
        <v>217.24137931034483</v>
      </c>
      <c r="F123" s="2">
        <f t="shared" si="6"/>
        <v>215.76354679802955</v>
      </c>
      <c r="G123" s="2">
        <f t="shared" si="7"/>
        <v>217.24137931034483</v>
      </c>
    </row>
    <row r="124" spans="1:7" x14ac:dyDescent="0.3">
      <c r="A124" s="2">
        <v>123</v>
      </c>
      <c r="B124" s="2">
        <v>292</v>
      </c>
      <c r="C124" s="2">
        <v>290</v>
      </c>
      <c r="D124" s="1">
        <f t="shared" si="4"/>
        <v>141.65067178502878</v>
      </c>
      <c r="E124" s="2">
        <f t="shared" si="5"/>
        <v>215.76354679802955</v>
      </c>
      <c r="F124" s="2">
        <f t="shared" si="6"/>
        <v>214.28571428571428</v>
      </c>
      <c r="G124" s="2">
        <f t="shared" si="7"/>
        <v>215.76354679802955</v>
      </c>
    </row>
    <row r="125" spans="1:7" x14ac:dyDescent="0.3">
      <c r="A125" s="2">
        <v>124</v>
      </c>
      <c r="B125" s="2">
        <v>289</v>
      </c>
      <c r="C125" s="2">
        <v>289</v>
      </c>
      <c r="D125" s="1">
        <f t="shared" si="4"/>
        <v>142.80230326295586</v>
      </c>
      <c r="E125" s="2">
        <f t="shared" si="5"/>
        <v>213.54679802955664</v>
      </c>
      <c r="F125" s="2">
        <f t="shared" si="6"/>
        <v>213.54679802955664</v>
      </c>
      <c r="G125" s="2">
        <f t="shared" si="7"/>
        <v>213.54679802955664</v>
      </c>
    </row>
    <row r="126" spans="1:7" x14ac:dyDescent="0.3">
      <c r="A126" s="2">
        <v>125</v>
      </c>
      <c r="B126" s="2">
        <v>289</v>
      </c>
      <c r="C126" s="2">
        <v>285</v>
      </c>
      <c r="D126" s="1">
        <f t="shared" si="4"/>
        <v>143.95393474088291</v>
      </c>
      <c r="E126" s="2">
        <f t="shared" si="5"/>
        <v>213.54679802955664</v>
      </c>
      <c r="F126" s="2">
        <f t="shared" si="6"/>
        <v>210.59113300492612</v>
      </c>
      <c r="G126" s="2">
        <f t="shared" si="7"/>
        <v>213.54679802955664</v>
      </c>
    </row>
    <row r="127" spans="1:7" x14ac:dyDescent="0.3">
      <c r="A127" s="2">
        <v>126</v>
      </c>
      <c r="B127" s="2">
        <v>284</v>
      </c>
      <c r="C127" s="2">
        <v>284</v>
      </c>
      <c r="D127" s="1">
        <f t="shared" si="4"/>
        <v>145.10556621880997</v>
      </c>
      <c r="E127" s="2">
        <f t="shared" si="5"/>
        <v>209.85221674876848</v>
      </c>
      <c r="F127" s="2">
        <f t="shared" si="6"/>
        <v>209.85221674876848</v>
      </c>
      <c r="G127" s="2">
        <f t="shared" si="7"/>
        <v>209.85221674876848</v>
      </c>
    </row>
    <row r="128" spans="1:7" x14ac:dyDescent="0.3">
      <c r="A128" s="2">
        <v>127</v>
      </c>
      <c r="B128" s="2">
        <v>283</v>
      </c>
      <c r="C128" s="2">
        <v>283</v>
      </c>
      <c r="D128" s="1">
        <f t="shared" si="4"/>
        <v>146.25719769673705</v>
      </c>
      <c r="E128" s="2">
        <f t="shared" si="5"/>
        <v>209.11330049261085</v>
      </c>
      <c r="F128" s="2">
        <f t="shared" si="6"/>
        <v>209.11330049261085</v>
      </c>
      <c r="G128" s="2">
        <f t="shared" si="7"/>
        <v>209.11330049261085</v>
      </c>
    </row>
    <row r="129" spans="1:7" x14ac:dyDescent="0.3">
      <c r="A129" s="2">
        <v>128</v>
      </c>
      <c r="B129" s="2">
        <v>283</v>
      </c>
      <c r="C129" s="2">
        <v>280</v>
      </c>
      <c r="D129" s="1">
        <f t="shared" si="4"/>
        <v>147.40882917466411</v>
      </c>
      <c r="E129" s="2">
        <f t="shared" si="5"/>
        <v>209.11330049261085</v>
      </c>
      <c r="F129" s="2">
        <f t="shared" si="6"/>
        <v>206.89655172413794</v>
      </c>
      <c r="G129" s="2">
        <f t="shared" si="7"/>
        <v>209.11330049261085</v>
      </c>
    </row>
    <row r="130" spans="1:7" x14ac:dyDescent="0.3">
      <c r="A130" s="2">
        <v>129</v>
      </c>
      <c r="B130" s="2">
        <v>279</v>
      </c>
      <c r="C130" s="2">
        <v>279</v>
      </c>
      <c r="D130" s="1">
        <f t="shared" si="4"/>
        <v>148.56046065259116</v>
      </c>
      <c r="E130" s="2">
        <f t="shared" si="5"/>
        <v>206.1576354679803</v>
      </c>
      <c r="F130" s="2">
        <f t="shared" si="6"/>
        <v>206.1576354679803</v>
      </c>
      <c r="G130" s="2">
        <f t="shared" si="7"/>
        <v>206.1576354679803</v>
      </c>
    </row>
    <row r="131" spans="1:7" x14ac:dyDescent="0.3">
      <c r="A131" s="2">
        <v>130</v>
      </c>
      <c r="B131" s="2">
        <v>279</v>
      </c>
      <c r="C131" s="2">
        <v>277</v>
      </c>
      <c r="D131" s="1">
        <f t="shared" ref="D131:D194" si="8">A131*600/521</f>
        <v>149.71209213051824</v>
      </c>
      <c r="E131" s="2">
        <f t="shared" ref="E131:E194" si="9">B131*300/406</f>
        <v>206.1576354679803</v>
      </c>
      <c r="F131" s="2">
        <f t="shared" ref="F131:F194" si="10">C131*300/406</f>
        <v>204.67980295566502</v>
      </c>
      <c r="G131" s="2">
        <f t="shared" ref="G131:G194" si="11">E131</f>
        <v>206.1576354679803</v>
      </c>
    </row>
    <row r="132" spans="1:7" x14ac:dyDescent="0.3">
      <c r="A132" s="2">
        <v>131</v>
      </c>
      <c r="B132" s="2">
        <v>277</v>
      </c>
      <c r="C132" s="2">
        <v>275</v>
      </c>
      <c r="D132" s="1">
        <f t="shared" si="8"/>
        <v>150.8637236084453</v>
      </c>
      <c r="E132" s="2">
        <f t="shared" si="9"/>
        <v>204.67980295566502</v>
      </c>
      <c r="F132" s="2">
        <f t="shared" si="10"/>
        <v>203.20197044334975</v>
      </c>
      <c r="G132" s="2">
        <f t="shared" si="11"/>
        <v>204.67980295566502</v>
      </c>
    </row>
    <row r="133" spans="1:7" x14ac:dyDescent="0.3">
      <c r="A133" s="2">
        <v>132</v>
      </c>
      <c r="B133" s="2">
        <v>274</v>
      </c>
      <c r="C133" s="2">
        <v>274</v>
      </c>
      <c r="D133" s="1">
        <f t="shared" si="8"/>
        <v>152.01535508637235</v>
      </c>
      <c r="E133" s="2">
        <f t="shared" si="9"/>
        <v>202.46305418719211</v>
      </c>
      <c r="F133" s="2">
        <f t="shared" si="10"/>
        <v>202.46305418719211</v>
      </c>
      <c r="G133" s="2">
        <f t="shared" si="11"/>
        <v>202.46305418719211</v>
      </c>
    </row>
    <row r="134" spans="1:7" x14ac:dyDescent="0.3">
      <c r="A134" s="2">
        <v>133</v>
      </c>
      <c r="B134" s="2">
        <v>274</v>
      </c>
      <c r="C134" s="2">
        <v>270</v>
      </c>
      <c r="D134" s="1">
        <f t="shared" si="8"/>
        <v>153.16698656429944</v>
      </c>
      <c r="E134" s="2">
        <f t="shared" si="9"/>
        <v>202.46305418719211</v>
      </c>
      <c r="F134" s="2">
        <f t="shared" si="10"/>
        <v>199.50738916256157</v>
      </c>
      <c r="G134" s="2">
        <f t="shared" si="11"/>
        <v>202.46305418719211</v>
      </c>
    </row>
    <row r="135" spans="1:7" x14ac:dyDescent="0.3">
      <c r="A135" s="2">
        <v>134</v>
      </c>
      <c r="B135" s="2">
        <v>269</v>
      </c>
      <c r="C135" s="2">
        <v>269</v>
      </c>
      <c r="D135" s="1">
        <f t="shared" si="8"/>
        <v>154.31861804222649</v>
      </c>
      <c r="E135" s="2">
        <f t="shared" si="9"/>
        <v>198.76847290640393</v>
      </c>
      <c r="F135" s="2">
        <f t="shared" si="10"/>
        <v>198.76847290640393</v>
      </c>
      <c r="G135" s="2">
        <f t="shared" si="11"/>
        <v>198.76847290640393</v>
      </c>
    </row>
    <row r="136" spans="1:7" x14ac:dyDescent="0.3">
      <c r="A136" s="2">
        <v>135</v>
      </c>
      <c r="B136" s="2">
        <v>269</v>
      </c>
      <c r="C136" s="2">
        <v>267</v>
      </c>
      <c r="D136" s="1">
        <f t="shared" si="8"/>
        <v>155.47024952015354</v>
      </c>
      <c r="E136" s="2">
        <f t="shared" si="9"/>
        <v>198.76847290640393</v>
      </c>
      <c r="F136" s="2">
        <f t="shared" si="10"/>
        <v>197.29064039408868</v>
      </c>
      <c r="G136" s="2">
        <f t="shared" si="11"/>
        <v>198.76847290640393</v>
      </c>
    </row>
    <row r="137" spans="1:7" x14ac:dyDescent="0.3">
      <c r="A137" s="2">
        <v>136</v>
      </c>
      <c r="B137" s="2">
        <v>266</v>
      </c>
      <c r="C137" s="2">
        <v>266</v>
      </c>
      <c r="D137" s="1">
        <f t="shared" si="8"/>
        <v>156.62188099808063</v>
      </c>
      <c r="E137" s="2">
        <f t="shared" si="9"/>
        <v>196.55172413793105</v>
      </c>
      <c r="F137" s="2">
        <f t="shared" si="10"/>
        <v>196.55172413793105</v>
      </c>
      <c r="G137" s="2">
        <f t="shared" si="11"/>
        <v>196.55172413793105</v>
      </c>
    </row>
    <row r="138" spans="1:7" x14ac:dyDescent="0.3">
      <c r="A138" s="2">
        <v>137</v>
      </c>
      <c r="B138" s="2">
        <v>266</v>
      </c>
      <c r="C138" s="2">
        <v>264</v>
      </c>
      <c r="D138" s="1">
        <f t="shared" si="8"/>
        <v>157.77351247600768</v>
      </c>
      <c r="E138" s="2">
        <f t="shared" si="9"/>
        <v>196.55172413793105</v>
      </c>
      <c r="F138" s="2">
        <f t="shared" si="10"/>
        <v>195.07389162561577</v>
      </c>
      <c r="G138" s="2">
        <f t="shared" si="11"/>
        <v>196.55172413793105</v>
      </c>
    </row>
    <row r="139" spans="1:7" x14ac:dyDescent="0.3">
      <c r="A139" s="2">
        <v>138</v>
      </c>
      <c r="B139" s="2">
        <v>264</v>
      </c>
      <c r="C139" s="2">
        <v>261</v>
      </c>
      <c r="D139" s="1">
        <f t="shared" si="8"/>
        <v>158.92514395393474</v>
      </c>
      <c r="E139" s="2">
        <f t="shared" si="9"/>
        <v>195.07389162561577</v>
      </c>
      <c r="F139" s="2">
        <f t="shared" si="10"/>
        <v>192.85714285714286</v>
      </c>
      <c r="G139" s="2">
        <f t="shared" si="11"/>
        <v>195.07389162561577</v>
      </c>
    </row>
    <row r="140" spans="1:7" x14ac:dyDescent="0.3">
      <c r="A140" s="2">
        <v>139</v>
      </c>
      <c r="B140" s="2">
        <v>260</v>
      </c>
      <c r="C140" s="2">
        <v>260</v>
      </c>
      <c r="D140" s="1">
        <f t="shared" si="8"/>
        <v>160.07677543186179</v>
      </c>
      <c r="E140" s="2">
        <f t="shared" si="9"/>
        <v>192.11822660098522</v>
      </c>
      <c r="F140" s="2">
        <f t="shared" si="10"/>
        <v>192.11822660098522</v>
      </c>
      <c r="G140" s="2">
        <f t="shared" si="11"/>
        <v>192.11822660098522</v>
      </c>
    </row>
    <row r="141" spans="1:7" x14ac:dyDescent="0.3">
      <c r="A141" s="2">
        <v>140</v>
      </c>
      <c r="B141" s="2">
        <v>259</v>
      </c>
      <c r="C141" s="2">
        <v>257</v>
      </c>
      <c r="D141" s="1">
        <f t="shared" si="8"/>
        <v>161.22840690978887</v>
      </c>
      <c r="E141" s="2">
        <f t="shared" si="9"/>
        <v>191.37931034482759</v>
      </c>
      <c r="F141" s="2">
        <f t="shared" si="10"/>
        <v>189.90147783251231</v>
      </c>
      <c r="G141" s="2">
        <f t="shared" si="11"/>
        <v>191.37931034482759</v>
      </c>
    </row>
    <row r="142" spans="1:7" x14ac:dyDescent="0.3">
      <c r="A142" s="2">
        <v>141</v>
      </c>
      <c r="B142" s="2">
        <v>256</v>
      </c>
      <c r="C142" s="2">
        <v>256</v>
      </c>
      <c r="D142" s="1">
        <f t="shared" si="8"/>
        <v>162.38003838771593</v>
      </c>
      <c r="E142" s="2">
        <f t="shared" si="9"/>
        <v>189.16256157635468</v>
      </c>
      <c r="F142" s="2">
        <f t="shared" si="10"/>
        <v>189.16256157635468</v>
      </c>
      <c r="G142" s="2">
        <f t="shared" si="11"/>
        <v>189.16256157635468</v>
      </c>
    </row>
    <row r="143" spans="1:7" x14ac:dyDescent="0.3">
      <c r="A143" s="2">
        <v>142</v>
      </c>
      <c r="B143" s="2">
        <v>256</v>
      </c>
      <c r="C143" s="2">
        <v>253</v>
      </c>
      <c r="D143" s="1">
        <f t="shared" si="8"/>
        <v>163.53166986564298</v>
      </c>
      <c r="E143" s="2">
        <f t="shared" si="9"/>
        <v>189.16256157635468</v>
      </c>
      <c r="F143" s="2">
        <f t="shared" si="10"/>
        <v>186.94581280788177</v>
      </c>
      <c r="G143" s="2">
        <f t="shared" si="11"/>
        <v>189.16256157635468</v>
      </c>
    </row>
    <row r="144" spans="1:7" x14ac:dyDescent="0.3">
      <c r="A144" s="2">
        <v>143</v>
      </c>
      <c r="B144" s="2">
        <v>253</v>
      </c>
      <c r="C144" s="2">
        <v>253</v>
      </c>
      <c r="D144" s="1">
        <f t="shared" si="8"/>
        <v>164.68330134357007</v>
      </c>
      <c r="E144" s="2">
        <f t="shared" si="9"/>
        <v>186.94581280788177</v>
      </c>
      <c r="F144" s="2">
        <f t="shared" si="10"/>
        <v>186.94581280788177</v>
      </c>
      <c r="G144" s="2">
        <f t="shared" si="11"/>
        <v>186.94581280788177</v>
      </c>
    </row>
    <row r="145" spans="1:7" x14ac:dyDescent="0.3">
      <c r="A145" s="2">
        <v>144</v>
      </c>
      <c r="B145" s="2">
        <v>253</v>
      </c>
      <c r="C145" s="2">
        <v>250</v>
      </c>
      <c r="D145" s="1">
        <f t="shared" si="8"/>
        <v>165.83493282149712</v>
      </c>
      <c r="E145" s="2">
        <f t="shared" si="9"/>
        <v>186.94581280788177</v>
      </c>
      <c r="F145" s="2">
        <f t="shared" si="10"/>
        <v>184.72906403940885</v>
      </c>
      <c r="G145" s="2">
        <f t="shared" si="11"/>
        <v>186.94581280788177</v>
      </c>
    </row>
    <row r="146" spans="1:7" x14ac:dyDescent="0.3">
      <c r="A146" s="2">
        <v>145</v>
      </c>
      <c r="B146" s="2">
        <v>249</v>
      </c>
      <c r="C146" s="2">
        <v>249</v>
      </c>
      <c r="D146" s="1">
        <f t="shared" si="8"/>
        <v>166.98656429942417</v>
      </c>
      <c r="E146" s="2">
        <f t="shared" si="9"/>
        <v>183.99014778325125</v>
      </c>
      <c r="F146" s="2">
        <f t="shared" si="10"/>
        <v>183.99014778325125</v>
      </c>
      <c r="G146" s="2">
        <f t="shared" si="11"/>
        <v>183.99014778325125</v>
      </c>
    </row>
    <row r="147" spans="1:7" x14ac:dyDescent="0.3">
      <c r="A147" s="2">
        <v>146</v>
      </c>
      <c r="B147" s="2">
        <v>249</v>
      </c>
      <c r="C147" s="2">
        <v>246</v>
      </c>
      <c r="D147" s="1">
        <f t="shared" si="8"/>
        <v>168.13819577735126</v>
      </c>
      <c r="E147" s="2">
        <f t="shared" si="9"/>
        <v>183.99014778325125</v>
      </c>
      <c r="F147" s="2">
        <f t="shared" si="10"/>
        <v>181.77339901477833</v>
      </c>
      <c r="G147" s="2">
        <f t="shared" si="11"/>
        <v>183.99014778325125</v>
      </c>
    </row>
    <row r="148" spans="1:7" x14ac:dyDescent="0.3">
      <c r="A148" s="2">
        <v>147</v>
      </c>
      <c r="B148" s="2">
        <v>245</v>
      </c>
      <c r="C148" s="2">
        <v>244</v>
      </c>
      <c r="D148" s="1">
        <f t="shared" si="8"/>
        <v>169.28982725527831</v>
      </c>
      <c r="E148" s="2">
        <f t="shared" si="9"/>
        <v>181.0344827586207</v>
      </c>
      <c r="F148" s="2">
        <f t="shared" si="10"/>
        <v>180.29556650246306</v>
      </c>
      <c r="G148" s="2">
        <f t="shared" si="11"/>
        <v>181.0344827586207</v>
      </c>
    </row>
    <row r="149" spans="1:7" x14ac:dyDescent="0.3">
      <c r="A149" s="2">
        <v>148</v>
      </c>
      <c r="B149" s="2">
        <v>244</v>
      </c>
      <c r="C149" s="2">
        <v>242</v>
      </c>
      <c r="D149" s="1">
        <f t="shared" si="8"/>
        <v>170.44145873320537</v>
      </c>
      <c r="E149" s="2">
        <f t="shared" si="9"/>
        <v>180.29556650246306</v>
      </c>
      <c r="F149" s="2">
        <f t="shared" si="10"/>
        <v>178.81773399014779</v>
      </c>
      <c r="G149" s="2">
        <f t="shared" si="11"/>
        <v>180.29556650246306</v>
      </c>
    </row>
    <row r="150" spans="1:7" x14ac:dyDescent="0.3">
      <c r="A150" s="2">
        <v>149</v>
      </c>
      <c r="B150" s="2">
        <v>241</v>
      </c>
      <c r="C150" s="2">
        <v>241</v>
      </c>
      <c r="D150" s="1">
        <f t="shared" si="8"/>
        <v>171.59309021113245</v>
      </c>
      <c r="E150" s="2">
        <f t="shared" si="9"/>
        <v>178.07881773399015</v>
      </c>
      <c r="F150" s="2">
        <f t="shared" si="10"/>
        <v>178.07881773399015</v>
      </c>
      <c r="G150" s="2">
        <f t="shared" si="11"/>
        <v>178.07881773399015</v>
      </c>
    </row>
    <row r="151" spans="1:7" x14ac:dyDescent="0.3">
      <c r="A151" s="2">
        <v>150</v>
      </c>
      <c r="B151" s="2">
        <v>241</v>
      </c>
      <c r="C151" s="2">
        <v>239</v>
      </c>
      <c r="D151" s="1">
        <f t="shared" si="8"/>
        <v>172.7447216890595</v>
      </c>
      <c r="E151" s="2">
        <f t="shared" si="9"/>
        <v>178.07881773399015</v>
      </c>
      <c r="F151" s="2">
        <f t="shared" si="10"/>
        <v>176.60098522167488</v>
      </c>
      <c r="G151" s="2">
        <f t="shared" si="11"/>
        <v>178.07881773399015</v>
      </c>
    </row>
    <row r="152" spans="1:7" x14ac:dyDescent="0.3">
      <c r="A152" s="2">
        <v>151</v>
      </c>
      <c r="B152" s="2">
        <v>239</v>
      </c>
      <c r="C152" s="2">
        <v>237</v>
      </c>
      <c r="D152" s="1">
        <f t="shared" si="8"/>
        <v>173.89635316698656</v>
      </c>
      <c r="E152" s="2">
        <f t="shared" si="9"/>
        <v>176.60098522167488</v>
      </c>
      <c r="F152" s="2">
        <f t="shared" si="10"/>
        <v>175.1231527093596</v>
      </c>
      <c r="G152" s="2">
        <f t="shared" si="11"/>
        <v>176.60098522167488</v>
      </c>
    </row>
    <row r="153" spans="1:7" x14ac:dyDescent="0.3">
      <c r="A153" s="2">
        <v>152</v>
      </c>
      <c r="B153" s="2">
        <v>236</v>
      </c>
      <c r="C153" s="2">
        <v>236</v>
      </c>
      <c r="D153" s="1">
        <f t="shared" si="8"/>
        <v>175.04798464491364</v>
      </c>
      <c r="E153" s="2">
        <f t="shared" si="9"/>
        <v>174.38423645320196</v>
      </c>
      <c r="F153" s="2">
        <f t="shared" si="10"/>
        <v>174.38423645320196</v>
      </c>
      <c r="G153" s="2">
        <f t="shared" si="11"/>
        <v>174.38423645320196</v>
      </c>
    </row>
    <row r="154" spans="1:7" x14ac:dyDescent="0.3">
      <c r="A154" s="2">
        <v>153</v>
      </c>
      <c r="B154" s="2">
        <v>236</v>
      </c>
      <c r="C154" s="2">
        <v>234</v>
      </c>
      <c r="D154" s="1">
        <f t="shared" si="8"/>
        <v>176.19961612284069</v>
      </c>
      <c r="E154" s="2">
        <f t="shared" si="9"/>
        <v>174.38423645320196</v>
      </c>
      <c r="F154" s="2">
        <f t="shared" si="10"/>
        <v>172.90640394088669</v>
      </c>
      <c r="G154" s="2">
        <f t="shared" si="11"/>
        <v>174.38423645320196</v>
      </c>
    </row>
    <row r="155" spans="1:7" x14ac:dyDescent="0.3">
      <c r="A155" s="2">
        <v>154</v>
      </c>
      <c r="B155" s="2">
        <v>233</v>
      </c>
      <c r="C155" s="2">
        <v>231</v>
      </c>
      <c r="D155" s="1">
        <f t="shared" si="8"/>
        <v>177.35124760076775</v>
      </c>
      <c r="E155" s="2">
        <f t="shared" si="9"/>
        <v>172.16748768472905</v>
      </c>
      <c r="F155" s="2">
        <f t="shared" si="10"/>
        <v>170.68965517241378</v>
      </c>
      <c r="G155" s="2">
        <f t="shared" si="11"/>
        <v>172.16748768472905</v>
      </c>
    </row>
    <row r="156" spans="1:7" x14ac:dyDescent="0.3">
      <c r="A156" s="2">
        <v>155</v>
      </c>
      <c r="B156" s="2">
        <v>231</v>
      </c>
      <c r="C156" s="2">
        <v>229</v>
      </c>
      <c r="D156" s="1">
        <f t="shared" si="8"/>
        <v>178.5028790786948</v>
      </c>
      <c r="E156" s="2">
        <f t="shared" si="9"/>
        <v>170.68965517241378</v>
      </c>
      <c r="F156" s="2">
        <f t="shared" si="10"/>
        <v>169.21182266009853</v>
      </c>
      <c r="G156" s="2">
        <f t="shared" si="11"/>
        <v>170.68965517241378</v>
      </c>
    </row>
    <row r="157" spans="1:7" x14ac:dyDescent="0.3">
      <c r="A157" s="2">
        <v>156</v>
      </c>
      <c r="B157" s="2">
        <v>229</v>
      </c>
      <c r="C157" s="2">
        <v>229</v>
      </c>
      <c r="D157" s="1">
        <f t="shared" si="8"/>
        <v>179.65451055662189</v>
      </c>
      <c r="E157" s="2">
        <f t="shared" si="9"/>
        <v>169.21182266009853</v>
      </c>
      <c r="F157" s="2">
        <f t="shared" si="10"/>
        <v>169.21182266009853</v>
      </c>
      <c r="G157" s="2">
        <f t="shared" si="11"/>
        <v>169.21182266009853</v>
      </c>
    </row>
    <row r="158" spans="1:7" x14ac:dyDescent="0.3">
      <c r="A158" s="2">
        <v>157</v>
      </c>
      <c r="B158" s="2">
        <v>229</v>
      </c>
      <c r="C158" s="2">
        <v>226</v>
      </c>
      <c r="D158" s="1">
        <f t="shared" si="8"/>
        <v>180.80614203454894</v>
      </c>
      <c r="E158" s="2">
        <f t="shared" si="9"/>
        <v>169.21182266009853</v>
      </c>
      <c r="F158" s="2">
        <f t="shared" si="10"/>
        <v>166.99507389162562</v>
      </c>
      <c r="G158" s="2">
        <f t="shared" si="11"/>
        <v>169.21182266009853</v>
      </c>
    </row>
    <row r="159" spans="1:7" x14ac:dyDescent="0.3">
      <c r="A159" s="2">
        <v>158</v>
      </c>
      <c r="B159" s="2">
        <v>225</v>
      </c>
      <c r="C159" s="2">
        <v>225</v>
      </c>
      <c r="D159" s="1">
        <f t="shared" si="8"/>
        <v>181.957773512476</v>
      </c>
      <c r="E159" s="2">
        <f t="shared" si="9"/>
        <v>166.25615763546799</v>
      </c>
      <c r="F159" s="2">
        <f t="shared" si="10"/>
        <v>166.25615763546799</v>
      </c>
      <c r="G159" s="2">
        <f t="shared" si="11"/>
        <v>166.25615763546799</v>
      </c>
    </row>
    <row r="160" spans="1:7" x14ac:dyDescent="0.3">
      <c r="A160" s="2">
        <v>159</v>
      </c>
      <c r="B160" s="2">
        <v>224</v>
      </c>
      <c r="C160" s="2">
        <v>224</v>
      </c>
      <c r="D160" s="1">
        <f t="shared" si="8"/>
        <v>183.10940499040308</v>
      </c>
      <c r="E160" s="2">
        <f t="shared" si="9"/>
        <v>165.51724137931035</v>
      </c>
      <c r="F160" s="2">
        <f t="shared" si="10"/>
        <v>165.51724137931035</v>
      </c>
      <c r="G160" s="2">
        <f t="shared" si="11"/>
        <v>165.51724137931035</v>
      </c>
    </row>
    <row r="161" spans="1:7" x14ac:dyDescent="0.3">
      <c r="A161" s="2">
        <v>160</v>
      </c>
      <c r="B161" s="2">
        <v>223</v>
      </c>
      <c r="C161" s="2">
        <v>222</v>
      </c>
      <c r="D161" s="1">
        <f t="shared" si="8"/>
        <v>184.26103646833013</v>
      </c>
      <c r="E161" s="2">
        <f t="shared" si="9"/>
        <v>164.77832512315271</v>
      </c>
      <c r="F161" s="2">
        <f t="shared" si="10"/>
        <v>164.03940886699507</v>
      </c>
      <c r="G161" s="2">
        <f t="shared" si="11"/>
        <v>164.77832512315271</v>
      </c>
    </row>
    <row r="162" spans="1:7" x14ac:dyDescent="0.3">
      <c r="A162" s="2">
        <v>161</v>
      </c>
      <c r="B162" s="2">
        <v>221</v>
      </c>
      <c r="C162" s="2">
        <v>219</v>
      </c>
      <c r="D162" s="1">
        <f t="shared" si="8"/>
        <v>185.41266794625719</v>
      </c>
      <c r="E162" s="2">
        <f t="shared" si="9"/>
        <v>163.30049261083744</v>
      </c>
      <c r="F162" s="2">
        <f t="shared" si="10"/>
        <v>161.82266009852216</v>
      </c>
      <c r="G162" s="2">
        <f t="shared" si="11"/>
        <v>163.30049261083744</v>
      </c>
    </row>
    <row r="163" spans="1:7" x14ac:dyDescent="0.3">
      <c r="A163" s="2">
        <v>162</v>
      </c>
      <c r="B163" s="2">
        <v>219</v>
      </c>
      <c r="C163" s="2">
        <v>217</v>
      </c>
      <c r="D163" s="1">
        <f t="shared" si="8"/>
        <v>186.56429942418427</v>
      </c>
      <c r="E163" s="2">
        <f t="shared" si="9"/>
        <v>161.82266009852216</v>
      </c>
      <c r="F163" s="2">
        <f t="shared" si="10"/>
        <v>160.34482758620689</v>
      </c>
      <c r="G163" s="2">
        <f t="shared" si="11"/>
        <v>161.82266009852216</v>
      </c>
    </row>
    <row r="164" spans="1:7" x14ac:dyDescent="0.3">
      <c r="A164" s="2">
        <v>163</v>
      </c>
      <c r="B164" s="2">
        <v>217</v>
      </c>
      <c r="C164" s="2">
        <v>215</v>
      </c>
      <c r="D164" s="1">
        <f t="shared" si="8"/>
        <v>187.71593090211132</v>
      </c>
      <c r="E164" s="2">
        <f t="shared" si="9"/>
        <v>160.34482758620689</v>
      </c>
      <c r="F164" s="2">
        <f t="shared" si="10"/>
        <v>158.86699507389162</v>
      </c>
      <c r="G164" s="2">
        <f t="shared" si="11"/>
        <v>160.34482758620689</v>
      </c>
    </row>
    <row r="165" spans="1:7" x14ac:dyDescent="0.3">
      <c r="A165" s="2">
        <v>164</v>
      </c>
      <c r="B165" s="2">
        <v>214</v>
      </c>
      <c r="C165" s="2">
        <v>214</v>
      </c>
      <c r="D165" s="1">
        <f t="shared" si="8"/>
        <v>188.86756238003838</v>
      </c>
      <c r="E165" s="2">
        <f t="shared" si="9"/>
        <v>158.12807881773398</v>
      </c>
      <c r="F165" s="2">
        <f t="shared" si="10"/>
        <v>158.12807881773398</v>
      </c>
      <c r="G165" s="2">
        <f t="shared" si="11"/>
        <v>158.12807881773398</v>
      </c>
    </row>
    <row r="166" spans="1:7" x14ac:dyDescent="0.3">
      <c r="A166" s="2">
        <v>165</v>
      </c>
      <c r="B166" s="2">
        <v>213</v>
      </c>
      <c r="C166" s="2">
        <v>211</v>
      </c>
      <c r="D166" s="1">
        <f t="shared" si="8"/>
        <v>190.01919385796546</v>
      </c>
      <c r="E166" s="2">
        <f t="shared" si="9"/>
        <v>157.38916256157634</v>
      </c>
      <c r="F166" s="2">
        <f t="shared" si="10"/>
        <v>155.9113300492611</v>
      </c>
      <c r="G166" s="2">
        <f t="shared" si="11"/>
        <v>157.38916256157634</v>
      </c>
    </row>
    <row r="167" spans="1:7" x14ac:dyDescent="0.3">
      <c r="A167" s="2">
        <v>166</v>
      </c>
      <c r="B167" s="2">
        <v>211</v>
      </c>
      <c r="C167" s="2">
        <v>209</v>
      </c>
      <c r="D167" s="1">
        <f t="shared" si="8"/>
        <v>191.17082533589252</v>
      </c>
      <c r="E167" s="2">
        <f t="shared" si="9"/>
        <v>155.9113300492611</v>
      </c>
      <c r="F167" s="2">
        <f t="shared" si="10"/>
        <v>154.43349753694582</v>
      </c>
      <c r="G167" s="2">
        <f t="shared" si="11"/>
        <v>155.9113300492611</v>
      </c>
    </row>
    <row r="168" spans="1:7" x14ac:dyDescent="0.3">
      <c r="A168" s="2">
        <v>167</v>
      </c>
      <c r="B168" s="2">
        <v>208</v>
      </c>
      <c r="C168" s="2">
        <v>208</v>
      </c>
      <c r="D168" s="1">
        <f t="shared" si="8"/>
        <v>192.32245681381957</v>
      </c>
      <c r="E168" s="2">
        <f t="shared" si="9"/>
        <v>153.69458128078819</v>
      </c>
      <c r="F168" s="2">
        <f t="shared" si="10"/>
        <v>153.69458128078819</v>
      </c>
      <c r="G168" s="2">
        <f t="shared" si="11"/>
        <v>153.69458128078819</v>
      </c>
    </row>
    <row r="169" spans="1:7" x14ac:dyDescent="0.3">
      <c r="A169" s="2">
        <v>168</v>
      </c>
      <c r="B169" s="2">
        <v>208</v>
      </c>
      <c r="C169" s="2">
        <v>206</v>
      </c>
      <c r="D169" s="1">
        <f t="shared" si="8"/>
        <v>193.47408829174665</v>
      </c>
      <c r="E169" s="2">
        <f t="shared" si="9"/>
        <v>153.69458128078819</v>
      </c>
      <c r="F169" s="2">
        <f t="shared" si="10"/>
        <v>152.21674876847291</v>
      </c>
      <c r="G169" s="2">
        <f t="shared" si="11"/>
        <v>153.69458128078819</v>
      </c>
    </row>
    <row r="170" spans="1:7" x14ac:dyDescent="0.3">
      <c r="A170" s="2">
        <v>169</v>
      </c>
      <c r="B170" s="2">
        <v>205</v>
      </c>
      <c r="C170" s="2">
        <v>205</v>
      </c>
      <c r="D170" s="1">
        <f t="shared" si="8"/>
        <v>194.62571976967371</v>
      </c>
      <c r="E170" s="2">
        <f t="shared" si="9"/>
        <v>151.47783251231527</v>
      </c>
      <c r="F170" s="2">
        <f t="shared" si="10"/>
        <v>151.47783251231527</v>
      </c>
      <c r="G170" s="2">
        <f t="shared" si="11"/>
        <v>151.47783251231527</v>
      </c>
    </row>
    <row r="171" spans="1:7" x14ac:dyDescent="0.3">
      <c r="A171" s="2">
        <v>170</v>
      </c>
      <c r="B171" s="2">
        <v>204</v>
      </c>
      <c r="C171" s="2">
        <v>203</v>
      </c>
      <c r="D171" s="1">
        <f t="shared" si="8"/>
        <v>195.77735124760076</v>
      </c>
      <c r="E171" s="2">
        <f t="shared" si="9"/>
        <v>150.73891625615764</v>
      </c>
      <c r="F171" s="2">
        <f t="shared" si="10"/>
        <v>150</v>
      </c>
      <c r="G171" s="2">
        <f t="shared" si="11"/>
        <v>150.73891625615764</v>
      </c>
    </row>
    <row r="172" spans="1:7" x14ac:dyDescent="0.3">
      <c r="A172" s="2">
        <v>171</v>
      </c>
      <c r="B172" s="2">
        <v>202</v>
      </c>
      <c r="C172" s="2">
        <v>201</v>
      </c>
      <c r="D172" s="1">
        <f t="shared" si="8"/>
        <v>196.92898272552782</v>
      </c>
      <c r="E172" s="2">
        <f t="shared" si="9"/>
        <v>149.26108374384236</v>
      </c>
      <c r="F172" s="2">
        <f t="shared" si="10"/>
        <v>148.52216748768473</v>
      </c>
      <c r="G172" s="2">
        <f t="shared" si="11"/>
        <v>149.26108374384236</v>
      </c>
    </row>
    <row r="173" spans="1:7" x14ac:dyDescent="0.3">
      <c r="A173" s="2">
        <v>172</v>
      </c>
      <c r="B173" s="2">
        <v>201</v>
      </c>
      <c r="C173" s="2">
        <v>199</v>
      </c>
      <c r="D173" s="1">
        <f t="shared" si="8"/>
        <v>198.0806142034549</v>
      </c>
      <c r="E173" s="2">
        <f t="shared" si="9"/>
        <v>148.52216748768473</v>
      </c>
      <c r="F173" s="2">
        <f t="shared" si="10"/>
        <v>147.04433497536945</v>
      </c>
      <c r="G173" s="2">
        <f t="shared" si="11"/>
        <v>148.52216748768473</v>
      </c>
    </row>
    <row r="174" spans="1:7" x14ac:dyDescent="0.3">
      <c r="A174" s="2">
        <v>173</v>
      </c>
      <c r="B174" s="2">
        <v>198</v>
      </c>
      <c r="C174" s="2">
        <v>198</v>
      </c>
      <c r="D174" s="1">
        <f t="shared" si="8"/>
        <v>199.23224568138195</v>
      </c>
      <c r="E174" s="2">
        <f t="shared" si="9"/>
        <v>146.30541871921181</v>
      </c>
      <c r="F174" s="2">
        <f t="shared" si="10"/>
        <v>146.30541871921181</v>
      </c>
      <c r="G174" s="2">
        <f t="shared" si="11"/>
        <v>146.30541871921181</v>
      </c>
    </row>
    <row r="175" spans="1:7" x14ac:dyDescent="0.3">
      <c r="A175" s="2">
        <v>174</v>
      </c>
      <c r="B175" s="2">
        <v>198</v>
      </c>
      <c r="C175" s="2">
        <v>196</v>
      </c>
      <c r="D175" s="1">
        <f t="shared" si="8"/>
        <v>200.38387715930901</v>
      </c>
      <c r="E175" s="2">
        <f t="shared" si="9"/>
        <v>146.30541871921181</v>
      </c>
      <c r="F175" s="2">
        <f t="shared" si="10"/>
        <v>144.82758620689654</v>
      </c>
      <c r="G175" s="2">
        <f t="shared" si="11"/>
        <v>146.30541871921181</v>
      </c>
    </row>
    <row r="176" spans="1:7" x14ac:dyDescent="0.3">
      <c r="A176" s="2">
        <v>175</v>
      </c>
      <c r="B176" s="2">
        <v>196</v>
      </c>
      <c r="C176" s="2">
        <v>194</v>
      </c>
      <c r="D176" s="1">
        <f t="shared" si="8"/>
        <v>201.53550863723609</v>
      </c>
      <c r="E176" s="2">
        <f t="shared" si="9"/>
        <v>144.82758620689654</v>
      </c>
      <c r="F176" s="2">
        <f t="shared" si="10"/>
        <v>143.34975369458127</v>
      </c>
      <c r="G176" s="2">
        <f t="shared" si="11"/>
        <v>144.82758620689654</v>
      </c>
    </row>
    <row r="177" spans="1:7" x14ac:dyDescent="0.3">
      <c r="A177" s="2">
        <v>176</v>
      </c>
      <c r="B177" s="2">
        <v>193</v>
      </c>
      <c r="C177" s="2">
        <v>190</v>
      </c>
      <c r="D177" s="1">
        <f t="shared" si="8"/>
        <v>202.68714011516315</v>
      </c>
      <c r="E177" s="2">
        <f t="shared" si="9"/>
        <v>142.61083743842366</v>
      </c>
      <c r="F177" s="2">
        <f t="shared" si="10"/>
        <v>140.39408866995075</v>
      </c>
      <c r="G177" s="2">
        <f t="shared" si="11"/>
        <v>142.61083743842366</v>
      </c>
    </row>
    <row r="178" spans="1:7" x14ac:dyDescent="0.3">
      <c r="A178" s="2">
        <v>177</v>
      </c>
      <c r="B178" s="2">
        <v>190</v>
      </c>
      <c r="C178" s="2">
        <v>190</v>
      </c>
      <c r="D178" s="1">
        <f t="shared" si="8"/>
        <v>203.8387715930902</v>
      </c>
      <c r="E178" s="2">
        <f t="shared" si="9"/>
        <v>140.39408866995075</v>
      </c>
      <c r="F178" s="2">
        <f t="shared" si="10"/>
        <v>140.39408866995075</v>
      </c>
      <c r="G178" s="2">
        <f t="shared" si="11"/>
        <v>140.39408866995075</v>
      </c>
    </row>
    <row r="179" spans="1:7" x14ac:dyDescent="0.3">
      <c r="A179" s="2">
        <v>178</v>
      </c>
      <c r="B179" s="2">
        <v>190</v>
      </c>
      <c r="C179" s="2">
        <v>187</v>
      </c>
      <c r="D179" s="1">
        <f t="shared" si="8"/>
        <v>204.99040307101728</v>
      </c>
      <c r="E179" s="2">
        <f t="shared" si="9"/>
        <v>140.39408866995075</v>
      </c>
      <c r="F179" s="2">
        <f t="shared" si="10"/>
        <v>138.17733990147784</v>
      </c>
      <c r="G179" s="2">
        <f t="shared" si="11"/>
        <v>140.39408866995075</v>
      </c>
    </row>
    <row r="180" spans="1:7" x14ac:dyDescent="0.3">
      <c r="A180" s="2">
        <v>179</v>
      </c>
      <c r="B180" s="2">
        <v>186</v>
      </c>
      <c r="C180" s="2">
        <v>186</v>
      </c>
      <c r="D180" s="1">
        <f t="shared" si="8"/>
        <v>206.14203454894434</v>
      </c>
      <c r="E180" s="2">
        <f t="shared" si="9"/>
        <v>137.4384236453202</v>
      </c>
      <c r="F180" s="2">
        <f t="shared" si="10"/>
        <v>137.4384236453202</v>
      </c>
      <c r="G180" s="2">
        <f t="shared" si="11"/>
        <v>137.4384236453202</v>
      </c>
    </row>
    <row r="181" spans="1:7" x14ac:dyDescent="0.3">
      <c r="A181" s="2">
        <v>180</v>
      </c>
      <c r="B181" s="2">
        <v>186</v>
      </c>
      <c r="C181" s="2">
        <v>184</v>
      </c>
      <c r="D181" s="1">
        <f t="shared" si="8"/>
        <v>207.29366602687139</v>
      </c>
      <c r="E181" s="2">
        <f t="shared" si="9"/>
        <v>137.4384236453202</v>
      </c>
      <c r="F181" s="2">
        <f t="shared" si="10"/>
        <v>135.96059113300493</v>
      </c>
      <c r="G181" s="2">
        <f t="shared" si="11"/>
        <v>137.4384236453202</v>
      </c>
    </row>
    <row r="182" spans="1:7" x14ac:dyDescent="0.3">
      <c r="A182" s="2">
        <v>181</v>
      </c>
      <c r="B182" s="2">
        <v>184</v>
      </c>
      <c r="C182" s="2">
        <v>182</v>
      </c>
      <c r="D182" s="1">
        <f t="shared" si="8"/>
        <v>208.44529750479848</v>
      </c>
      <c r="E182" s="2">
        <f t="shared" si="9"/>
        <v>135.96059113300493</v>
      </c>
      <c r="F182" s="2">
        <f t="shared" si="10"/>
        <v>134.48275862068965</v>
      </c>
      <c r="G182" s="2">
        <f t="shared" si="11"/>
        <v>135.96059113300493</v>
      </c>
    </row>
    <row r="183" spans="1:7" x14ac:dyDescent="0.3">
      <c r="A183" s="2">
        <v>182</v>
      </c>
      <c r="B183" s="2">
        <v>181</v>
      </c>
      <c r="C183" s="2">
        <v>180</v>
      </c>
      <c r="D183" s="1">
        <f t="shared" si="8"/>
        <v>209.59692898272553</v>
      </c>
      <c r="E183" s="2">
        <f t="shared" si="9"/>
        <v>133.74384236453201</v>
      </c>
      <c r="F183" s="2">
        <f t="shared" si="10"/>
        <v>133.00492610837438</v>
      </c>
      <c r="G183" s="2">
        <f t="shared" si="11"/>
        <v>133.74384236453201</v>
      </c>
    </row>
    <row r="184" spans="1:7" x14ac:dyDescent="0.3">
      <c r="A184" s="2">
        <v>183</v>
      </c>
      <c r="B184" s="2">
        <v>179</v>
      </c>
      <c r="C184" s="2">
        <v>178</v>
      </c>
      <c r="D184" s="1">
        <f t="shared" si="8"/>
        <v>210.74856046065258</v>
      </c>
      <c r="E184" s="2">
        <f t="shared" si="9"/>
        <v>132.26600985221674</v>
      </c>
      <c r="F184" s="2">
        <f t="shared" si="10"/>
        <v>131.5270935960591</v>
      </c>
      <c r="G184" s="2">
        <f t="shared" si="11"/>
        <v>132.26600985221674</v>
      </c>
    </row>
    <row r="185" spans="1:7" x14ac:dyDescent="0.3">
      <c r="A185" s="2">
        <v>184</v>
      </c>
      <c r="B185" s="2">
        <v>178</v>
      </c>
      <c r="C185" s="2">
        <v>176</v>
      </c>
      <c r="D185" s="1">
        <f t="shared" si="8"/>
        <v>211.90019193857967</v>
      </c>
      <c r="E185" s="2">
        <f t="shared" si="9"/>
        <v>131.5270935960591</v>
      </c>
      <c r="F185" s="2">
        <f t="shared" si="10"/>
        <v>130.04926108374383</v>
      </c>
      <c r="G185" s="2">
        <f t="shared" si="11"/>
        <v>131.5270935960591</v>
      </c>
    </row>
    <row r="186" spans="1:7" x14ac:dyDescent="0.3">
      <c r="A186" s="2">
        <v>185</v>
      </c>
      <c r="B186" s="2">
        <v>176</v>
      </c>
      <c r="C186" s="2">
        <v>174</v>
      </c>
      <c r="D186" s="1">
        <f t="shared" si="8"/>
        <v>213.05182341650672</v>
      </c>
      <c r="E186" s="2">
        <f t="shared" si="9"/>
        <v>130.04926108374383</v>
      </c>
      <c r="F186" s="2">
        <f t="shared" si="10"/>
        <v>128.57142857142858</v>
      </c>
      <c r="G186" s="2">
        <f t="shared" si="11"/>
        <v>130.04926108374383</v>
      </c>
    </row>
    <row r="187" spans="1:7" x14ac:dyDescent="0.3">
      <c r="A187" s="2">
        <v>186</v>
      </c>
      <c r="B187" s="2">
        <v>173</v>
      </c>
      <c r="C187" s="2">
        <v>173</v>
      </c>
      <c r="D187" s="1">
        <f t="shared" si="8"/>
        <v>214.20345489443378</v>
      </c>
      <c r="E187" s="2">
        <f t="shared" si="9"/>
        <v>127.83251231527093</v>
      </c>
      <c r="F187" s="2">
        <f t="shared" si="10"/>
        <v>127.83251231527093</v>
      </c>
      <c r="G187" s="2">
        <f t="shared" si="11"/>
        <v>127.83251231527093</v>
      </c>
    </row>
    <row r="188" spans="1:7" x14ac:dyDescent="0.3">
      <c r="A188" s="2">
        <v>187</v>
      </c>
      <c r="B188" s="2">
        <v>173</v>
      </c>
      <c r="C188" s="2">
        <v>171</v>
      </c>
      <c r="D188" s="1">
        <f t="shared" si="8"/>
        <v>215.35508637236086</v>
      </c>
      <c r="E188" s="2">
        <f t="shared" si="9"/>
        <v>127.83251231527093</v>
      </c>
      <c r="F188" s="2">
        <f t="shared" si="10"/>
        <v>126.35467980295566</v>
      </c>
      <c r="G188" s="2">
        <f t="shared" si="11"/>
        <v>127.83251231527093</v>
      </c>
    </row>
    <row r="189" spans="1:7" x14ac:dyDescent="0.3">
      <c r="A189" s="2">
        <v>188</v>
      </c>
      <c r="B189" s="2">
        <v>170</v>
      </c>
      <c r="C189" s="2">
        <v>170</v>
      </c>
      <c r="D189" s="1">
        <f t="shared" si="8"/>
        <v>216.50671785028791</v>
      </c>
      <c r="E189" s="2">
        <f t="shared" si="9"/>
        <v>125.61576354679804</v>
      </c>
      <c r="F189" s="2">
        <f t="shared" si="10"/>
        <v>125.61576354679804</v>
      </c>
      <c r="G189" s="2">
        <f t="shared" si="11"/>
        <v>125.61576354679804</v>
      </c>
    </row>
    <row r="190" spans="1:7" x14ac:dyDescent="0.3">
      <c r="A190" s="2">
        <v>189</v>
      </c>
      <c r="B190" s="2">
        <v>170</v>
      </c>
      <c r="C190" s="2">
        <v>166</v>
      </c>
      <c r="D190" s="1">
        <f t="shared" si="8"/>
        <v>217.65834932821497</v>
      </c>
      <c r="E190" s="2">
        <f t="shared" si="9"/>
        <v>125.61576354679804</v>
      </c>
      <c r="F190" s="2">
        <f t="shared" si="10"/>
        <v>122.66009852216749</v>
      </c>
      <c r="G190" s="2">
        <f t="shared" si="11"/>
        <v>125.61576354679804</v>
      </c>
    </row>
    <row r="191" spans="1:7" x14ac:dyDescent="0.3">
      <c r="A191" s="2">
        <v>190</v>
      </c>
      <c r="B191" s="2">
        <v>165</v>
      </c>
      <c r="C191" s="2">
        <v>165</v>
      </c>
      <c r="D191" s="1">
        <f t="shared" si="8"/>
        <v>218.80998080614202</v>
      </c>
      <c r="E191" s="2">
        <f t="shared" si="9"/>
        <v>121.92118226600985</v>
      </c>
      <c r="F191" s="2">
        <f t="shared" si="10"/>
        <v>121.92118226600985</v>
      </c>
      <c r="G191" s="2">
        <f t="shared" si="11"/>
        <v>121.92118226600985</v>
      </c>
    </row>
    <row r="192" spans="1:7" x14ac:dyDescent="0.3">
      <c r="A192" s="2">
        <v>191</v>
      </c>
      <c r="B192" s="2">
        <v>165</v>
      </c>
      <c r="C192" s="2">
        <v>163</v>
      </c>
      <c r="D192" s="1">
        <f t="shared" si="8"/>
        <v>219.9616122840691</v>
      </c>
      <c r="E192" s="2">
        <f t="shared" si="9"/>
        <v>121.92118226600985</v>
      </c>
      <c r="F192" s="2">
        <f t="shared" si="10"/>
        <v>120.44334975369458</v>
      </c>
      <c r="G192" s="2">
        <f t="shared" si="11"/>
        <v>121.92118226600985</v>
      </c>
    </row>
    <row r="193" spans="1:7" x14ac:dyDescent="0.3">
      <c r="A193" s="2">
        <v>192</v>
      </c>
      <c r="B193" s="2">
        <v>163</v>
      </c>
      <c r="C193" s="2">
        <v>161</v>
      </c>
      <c r="D193" s="1">
        <f t="shared" si="8"/>
        <v>221.11324376199616</v>
      </c>
      <c r="E193" s="2">
        <f t="shared" si="9"/>
        <v>120.44334975369458</v>
      </c>
      <c r="F193" s="2">
        <f t="shared" si="10"/>
        <v>118.96551724137932</v>
      </c>
      <c r="G193" s="2">
        <f t="shared" si="11"/>
        <v>120.44334975369458</v>
      </c>
    </row>
    <row r="194" spans="1:7" x14ac:dyDescent="0.3">
      <c r="A194" s="2">
        <v>193</v>
      </c>
      <c r="B194" s="2">
        <v>160</v>
      </c>
      <c r="C194" s="2">
        <v>160</v>
      </c>
      <c r="D194" s="1">
        <f t="shared" si="8"/>
        <v>222.26487523992321</v>
      </c>
      <c r="E194" s="2">
        <f t="shared" si="9"/>
        <v>118.22660098522168</v>
      </c>
      <c r="F194" s="2">
        <f t="shared" si="10"/>
        <v>118.22660098522168</v>
      </c>
      <c r="G194" s="2">
        <f t="shared" si="11"/>
        <v>118.22660098522168</v>
      </c>
    </row>
    <row r="195" spans="1:7" x14ac:dyDescent="0.3">
      <c r="A195" s="2">
        <v>194</v>
      </c>
      <c r="B195" s="2">
        <v>160</v>
      </c>
      <c r="C195" s="2">
        <v>158</v>
      </c>
      <c r="D195" s="1">
        <f t="shared" ref="D195:D258" si="12">A195*600/521</f>
        <v>223.4165067178503</v>
      </c>
      <c r="E195" s="2">
        <f t="shared" ref="E195:E258" si="13">B195*300/406</f>
        <v>118.22660098522168</v>
      </c>
      <c r="F195" s="2">
        <f t="shared" ref="F195:F258" si="14">C195*300/406</f>
        <v>116.74876847290641</v>
      </c>
      <c r="G195" s="2">
        <f t="shared" ref="G195:G258" si="15">E195</f>
        <v>118.22660098522168</v>
      </c>
    </row>
    <row r="196" spans="1:7" x14ac:dyDescent="0.3">
      <c r="A196" s="2">
        <v>195</v>
      </c>
      <c r="B196" s="2">
        <v>158</v>
      </c>
      <c r="C196" s="2">
        <v>156</v>
      </c>
      <c r="D196" s="1">
        <f t="shared" si="12"/>
        <v>224.56813819577735</v>
      </c>
      <c r="E196" s="2">
        <f t="shared" si="13"/>
        <v>116.74876847290641</v>
      </c>
      <c r="F196" s="2">
        <f t="shared" si="14"/>
        <v>115.27093596059113</v>
      </c>
      <c r="G196" s="2">
        <f t="shared" si="15"/>
        <v>116.74876847290641</v>
      </c>
    </row>
    <row r="197" spans="1:7" x14ac:dyDescent="0.3">
      <c r="A197" s="2">
        <v>196</v>
      </c>
      <c r="B197" s="2">
        <v>155</v>
      </c>
      <c r="C197" s="2">
        <v>154</v>
      </c>
      <c r="D197" s="1">
        <f t="shared" si="12"/>
        <v>225.71976967370441</v>
      </c>
      <c r="E197" s="2">
        <f t="shared" si="13"/>
        <v>114.53201970443349</v>
      </c>
      <c r="F197" s="2">
        <f t="shared" si="14"/>
        <v>113.79310344827586</v>
      </c>
      <c r="G197" s="2">
        <f t="shared" si="15"/>
        <v>114.53201970443349</v>
      </c>
    </row>
    <row r="198" spans="1:7" x14ac:dyDescent="0.3">
      <c r="A198" s="2">
        <v>197</v>
      </c>
      <c r="B198" s="2">
        <v>154</v>
      </c>
      <c r="C198" s="2">
        <v>151</v>
      </c>
      <c r="D198" s="1">
        <f t="shared" si="12"/>
        <v>226.87140115163149</v>
      </c>
      <c r="E198" s="2">
        <f t="shared" si="13"/>
        <v>113.79310344827586</v>
      </c>
      <c r="F198" s="2">
        <f t="shared" si="14"/>
        <v>111.57635467980296</v>
      </c>
      <c r="G198" s="2">
        <f t="shared" si="15"/>
        <v>113.79310344827586</v>
      </c>
    </row>
    <row r="199" spans="1:7" x14ac:dyDescent="0.3">
      <c r="A199" s="2">
        <v>198</v>
      </c>
      <c r="B199" s="2">
        <v>150</v>
      </c>
      <c r="C199" s="2">
        <v>150</v>
      </c>
      <c r="D199" s="1">
        <f t="shared" si="12"/>
        <v>228.02303262955854</v>
      </c>
      <c r="E199" s="2">
        <f t="shared" si="13"/>
        <v>110.83743842364532</v>
      </c>
      <c r="F199" s="2">
        <f t="shared" si="14"/>
        <v>110.83743842364532</v>
      </c>
      <c r="G199" s="2">
        <f t="shared" si="15"/>
        <v>110.83743842364532</v>
      </c>
    </row>
    <row r="200" spans="1:7" x14ac:dyDescent="0.3">
      <c r="A200" s="2">
        <v>199</v>
      </c>
      <c r="B200" s="2">
        <v>150</v>
      </c>
      <c r="C200" s="2">
        <v>147</v>
      </c>
      <c r="D200" s="1">
        <f t="shared" si="12"/>
        <v>229.1746641074856</v>
      </c>
      <c r="E200" s="2">
        <f t="shared" si="13"/>
        <v>110.83743842364532</v>
      </c>
      <c r="F200" s="2">
        <f t="shared" si="14"/>
        <v>108.62068965517241</v>
      </c>
      <c r="G200" s="2">
        <f t="shared" si="15"/>
        <v>110.83743842364532</v>
      </c>
    </row>
    <row r="201" spans="1:7" x14ac:dyDescent="0.3">
      <c r="A201" s="2">
        <v>200</v>
      </c>
      <c r="B201" s="2">
        <v>146</v>
      </c>
      <c r="C201" s="2">
        <v>146</v>
      </c>
      <c r="D201" s="1">
        <f t="shared" si="12"/>
        <v>230.32629558541268</v>
      </c>
      <c r="E201" s="2">
        <f t="shared" si="13"/>
        <v>107.88177339901478</v>
      </c>
      <c r="F201" s="2">
        <f t="shared" si="14"/>
        <v>107.88177339901478</v>
      </c>
      <c r="G201" s="2">
        <f t="shared" si="15"/>
        <v>107.88177339901478</v>
      </c>
    </row>
    <row r="202" spans="1:7" x14ac:dyDescent="0.3">
      <c r="A202" s="2">
        <v>201</v>
      </c>
      <c r="B202" s="2">
        <v>146</v>
      </c>
      <c r="C202" s="2">
        <v>144</v>
      </c>
      <c r="D202" s="1">
        <f t="shared" si="12"/>
        <v>231.47792706333973</v>
      </c>
      <c r="E202" s="2">
        <f t="shared" si="13"/>
        <v>107.88177339901478</v>
      </c>
      <c r="F202" s="2">
        <f t="shared" si="14"/>
        <v>106.4039408866995</v>
      </c>
      <c r="G202" s="2">
        <f t="shared" si="15"/>
        <v>107.88177339901478</v>
      </c>
    </row>
    <row r="203" spans="1:7" x14ac:dyDescent="0.3">
      <c r="A203" s="2">
        <v>202</v>
      </c>
      <c r="B203" s="2">
        <v>143</v>
      </c>
      <c r="C203" s="2">
        <v>143</v>
      </c>
      <c r="D203" s="1">
        <f t="shared" si="12"/>
        <v>232.62955854126679</v>
      </c>
      <c r="E203" s="2">
        <f t="shared" si="13"/>
        <v>105.66502463054188</v>
      </c>
      <c r="F203" s="2">
        <f t="shared" si="14"/>
        <v>105.66502463054188</v>
      </c>
      <c r="G203" s="2">
        <f t="shared" si="15"/>
        <v>105.66502463054188</v>
      </c>
    </row>
    <row r="204" spans="1:7" x14ac:dyDescent="0.3">
      <c r="A204" s="2">
        <v>203</v>
      </c>
      <c r="B204" s="2">
        <v>143</v>
      </c>
      <c r="C204" s="2">
        <v>141</v>
      </c>
      <c r="D204" s="1">
        <f t="shared" si="12"/>
        <v>233.78119001919387</v>
      </c>
      <c r="E204" s="2">
        <f t="shared" si="13"/>
        <v>105.66502463054188</v>
      </c>
      <c r="F204" s="2">
        <f t="shared" si="14"/>
        <v>104.1871921182266</v>
      </c>
      <c r="G204" s="2">
        <f t="shared" si="15"/>
        <v>105.66502463054188</v>
      </c>
    </row>
    <row r="205" spans="1:7" x14ac:dyDescent="0.3">
      <c r="A205" s="2">
        <v>204</v>
      </c>
      <c r="B205" s="2">
        <v>141</v>
      </c>
      <c r="C205" s="2">
        <v>139</v>
      </c>
      <c r="D205" s="1">
        <f t="shared" si="12"/>
        <v>234.93282149712093</v>
      </c>
      <c r="E205" s="2">
        <f t="shared" si="13"/>
        <v>104.1871921182266</v>
      </c>
      <c r="F205" s="2">
        <f t="shared" si="14"/>
        <v>102.70935960591133</v>
      </c>
      <c r="G205" s="2">
        <f t="shared" si="15"/>
        <v>104.1871921182266</v>
      </c>
    </row>
    <row r="206" spans="1:7" x14ac:dyDescent="0.3">
      <c r="A206" s="2">
        <v>205</v>
      </c>
      <c r="B206" s="2">
        <v>138</v>
      </c>
      <c r="C206" s="2">
        <v>136</v>
      </c>
      <c r="D206" s="1">
        <f t="shared" si="12"/>
        <v>236.08445297504798</v>
      </c>
      <c r="E206" s="2">
        <f t="shared" si="13"/>
        <v>101.97044334975369</v>
      </c>
      <c r="F206" s="2">
        <f t="shared" si="14"/>
        <v>100.49261083743842</v>
      </c>
      <c r="G206" s="2">
        <f t="shared" si="15"/>
        <v>101.97044334975369</v>
      </c>
    </row>
    <row r="207" spans="1:7" x14ac:dyDescent="0.3">
      <c r="A207" s="2">
        <v>206</v>
      </c>
      <c r="B207" s="2">
        <v>136</v>
      </c>
      <c r="C207" s="2">
        <v>134</v>
      </c>
      <c r="D207" s="1">
        <f t="shared" si="12"/>
        <v>237.23608445297504</v>
      </c>
      <c r="E207" s="2">
        <f t="shared" si="13"/>
        <v>100.49261083743842</v>
      </c>
      <c r="F207" s="2">
        <f t="shared" si="14"/>
        <v>99.014778325123146</v>
      </c>
      <c r="G207" s="2">
        <f t="shared" si="15"/>
        <v>100.49261083743842</v>
      </c>
    </row>
    <row r="208" spans="1:7" x14ac:dyDescent="0.3">
      <c r="A208" s="2">
        <v>207</v>
      </c>
      <c r="B208" s="2">
        <v>134</v>
      </c>
      <c r="C208" s="2">
        <v>132</v>
      </c>
      <c r="D208" s="1">
        <f t="shared" si="12"/>
        <v>238.38771593090212</v>
      </c>
      <c r="E208" s="2">
        <f t="shared" si="13"/>
        <v>99.014778325123146</v>
      </c>
      <c r="F208" s="2">
        <f t="shared" si="14"/>
        <v>97.536945812807886</v>
      </c>
      <c r="G208" s="2">
        <f t="shared" si="15"/>
        <v>99.014778325123146</v>
      </c>
    </row>
    <row r="209" spans="1:7" x14ac:dyDescent="0.3">
      <c r="A209" s="2">
        <v>208</v>
      </c>
      <c r="B209" s="2">
        <v>132</v>
      </c>
      <c r="C209" s="2">
        <v>130</v>
      </c>
      <c r="D209" s="1">
        <f t="shared" si="12"/>
        <v>239.53934740882917</v>
      </c>
      <c r="E209" s="2">
        <f t="shared" si="13"/>
        <v>97.536945812807886</v>
      </c>
      <c r="F209" s="2">
        <f t="shared" si="14"/>
        <v>96.059113300492612</v>
      </c>
      <c r="G209" s="2">
        <f t="shared" si="15"/>
        <v>97.536945812807886</v>
      </c>
    </row>
    <row r="210" spans="1:7" x14ac:dyDescent="0.3">
      <c r="A210" s="2">
        <v>209</v>
      </c>
      <c r="B210" s="2">
        <v>130</v>
      </c>
      <c r="C210" s="2">
        <v>130</v>
      </c>
      <c r="D210" s="1">
        <f t="shared" si="12"/>
        <v>240.69097888675623</v>
      </c>
      <c r="E210" s="2">
        <f t="shared" si="13"/>
        <v>96.059113300492612</v>
      </c>
      <c r="F210" s="2">
        <f t="shared" si="14"/>
        <v>96.059113300492612</v>
      </c>
      <c r="G210" s="2">
        <f t="shared" si="15"/>
        <v>96.059113300492612</v>
      </c>
    </row>
    <row r="211" spans="1:7" x14ac:dyDescent="0.3">
      <c r="A211" s="2">
        <v>210</v>
      </c>
      <c r="B211" s="2">
        <v>130</v>
      </c>
      <c r="C211" s="2">
        <v>126</v>
      </c>
      <c r="D211" s="1">
        <f t="shared" si="12"/>
        <v>241.84261036468331</v>
      </c>
      <c r="E211" s="2">
        <f t="shared" si="13"/>
        <v>96.059113300492612</v>
      </c>
      <c r="F211" s="2">
        <f t="shared" si="14"/>
        <v>93.103448275862064</v>
      </c>
      <c r="G211" s="2">
        <f t="shared" si="15"/>
        <v>96.059113300492612</v>
      </c>
    </row>
    <row r="212" spans="1:7" x14ac:dyDescent="0.3">
      <c r="A212" s="2">
        <v>211</v>
      </c>
      <c r="B212" s="2">
        <v>126</v>
      </c>
      <c r="C212" s="2">
        <v>124</v>
      </c>
      <c r="D212" s="1">
        <f t="shared" si="12"/>
        <v>242.99424184261036</v>
      </c>
      <c r="E212" s="2">
        <f t="shared" si="13"/>
        <v>93.103448275862064</v>
      </c>
      <c r="F212" s="2">
        <f t="shared" si="14"/>
        <v>91.625615763546804</v>
      </c>
      <c r="G212" s="2">
        <f t="shared" si="15"/>
        <v>93.103448275862064</v>
      </c>
    </row>
    <row r="213" spans="1:7" x14ac:dyDescent="0.3">
      <c r="A213" s="2">
        <v>212</v>
      </c>
      <c r="B213" s="2">
        <v>125</v>
      </c>
      <c r="C213" s="2">
        <v>125</v>
      </c>
      <c r="D213" s="1">
        <f t="shared" si="12"/>
        <v>244.14587332053742</v>
      </c>
      <c r="E213" s="2">
        <f t="shared" si="13"/>
        <v>92.364532019704427</v>
      </c>
      <c r="F213" s="2">
        <f t="shared" si="14"/>
        <v>92.364532019704427</v>
      </c>
      <c r="G213" s="2">
        <f t="shared" si="15"/>
        <v>92.364532019704427</v>
      </c>
    </row>
    <row r="214" spans="1:7" x14ac:dyDescent="0.3">
      <c r="A214" s="2">
        <v>213</v>
      </c>
      <c r="B214" s="2">
        <v>125</v>
      </c>
      <c r="C214" s="2">
        <v>120</v>
      </c>
      <c r="D214" s="1">
        <f t="shared" si="12"/>
        <v>245.2975047984645</v>
      </c>
      <c r="E214" s="2">
        <f t="shared" si="13"/>
        <v>92.364532019704427</v>
      </c>
      <c r="F214" s="2">
        <f t="shared" si="14"/>
        <v>88.669950738916256</v>
      </c>
      <c r="G214" s="2">
        <f t="shared" si="15"/>
        <v>92.364532019704427</v>
      </c>
    </row>
    <row r="215" spans="1:7" x14ac:dyDescent="0.3">
      <c r="A215" s="2">
        <v>214</v>
      </c>
      <c r="B215" s="2">
        <v>119</v>
      </c>
      <c r="C215" s="2">
        <v>119</v>
      </c>
      <c r="D215" s="1">
        <f t="shared" si="12"/>
        <v>246.44913627639156</v>
      </c>
      <c r="E215" s="2">
        <f t="shared" si="13"/>
        <v>87.931034482758619</v>
      </c>
      <c r="F215" s="2">
        <f t="shared" si="14"/>
        <v>87.931034482758619</v>
      </c>
      <c r="G215" s="2">
        <f t="shared" si="15"/>
        <v>87.931034482758619</v>
      </c>
    </row>
    <row r="216" spans="1:7" x14ac:dyDescent="0.3">
      <c r="A216" s="2">
        <v>215</v>
      </c>
      <c r="B216" s="2">
        <v>120</v>
      </c>
      <c r="C216" s="2">
        <v>120</v>
      </c>
      <c r="D216" s="1">
        <f t="shared" si="12"/>
        <v>247.60076775431861</v>
      </c>
      <c r="E216" s="2">
        <f t="shared" si="13"/>
        <v>88.669950738916256</v>
      </c>
      <c r="F216" s="2">
        <f t="shared" si="14"/>
        <v>88.669950738916256</v>
      </c>
      <c r="G216" s="2">
        <f t="shared" si="15"/>
        <v>88.669950738916256</v>
      </c>
    </row>
    <row r="217" spans="1:7" x14ac:dyDescent="0.3">
      <c r="A217" s="2">
        <v>216</v>
      </c>
      <c r="B217" s="2">
        <v>119</v>
      </c>
      <c r="C217" s="2">
        <v>117</v>
      </c>
      <c r="D217" s="1">
        <f t="shared" si="12"/>
        <v>248.75239923224569</v>
      </c>
      <c r="E217" s="2">
        <f t="shared" si="13"/>
        <v>87.931034482758619</v>
      </c>
      <c r="F217" s="2">
        <f t="shared" si="14"/>
        <v>86.453201970443345</v>
      </c>
      <c r="G217" s="2">
        <f t="shared" si="15"/>
        <v>87.931034482758619</v>
      </c>
    </row>
    <row r="218" spans="1:7" x14ac:dyDescent="0.3">
      <c r="A218" s="2">
        <v>217</v>
      </c>
      <c r="B218" s="2">
        <v>116</v>
      </c>
      <c r="C218" s="2">
        <v>114</v>
      </c>
      <c r="D218" s="1">
        <f t="shared" si="12"/>
        <v>249.90403071017275</v>
      </c>
      <c r="E218" s="2">
        <f t="shared" si="13"/>
        <v>85.714285714285708</v>
      </c>
      <c r="F218" s="2">
        <f t="shared" si="14"/>
        <v>84.236453201970448</v>
      </c>
      <c r="G218" s="2">
        <f t="shared" si="15"/>
        <v>85.714285714285708</v>
      </c>
    </row>
    <row r="219" spans="1:7" x14ac:dyDescent="0.3">
      <c r="A219" s="2">
        <v>218</v>
      </c>
      <c r="B219" s="2">
        <v>113</v>
      </c>
      <c r="C219" s="2">
        <v>113</v>
      </c>
      <c r="D219" s="1">
        <f t="shared" si="12"/>
        <v>251.0556621880998</v>
      </c>
      <c r="E219" s="2">
        <f t="shared" si="13"/>
        <v>83.497536945812811</v>
      </c>
      <c r="F219" s="2">
        <f t="shared" si="14"/>
        <v>83.497536945812811</v>
      </c>
      <c r="G219" s="2">
        <f t="shared" si="15"/>
        <v>83.497536945812811</v>
      </c>
    </row>
    <row r="220" spans="1:7" x14ac:dyDescent="0.3">
      <c r="A220" s="2">
        <v>219</v>
      </c>
      <c r="B220" s="2">
        <v>112</v>
      </c>
      <c r="C220" s="2">
        <v>110</v>
      </c>
      <c r="D220" s="1">
        <f t="shared" si="12"/>
        <v>252.20729366602689</v>
      </c>
      <c r="E220" s="2">
        <f t="shared" si="13"/>
        <v>82.758620689655174</v>
      </c>
      <c r="F220" s="2">
        <f t="shared" si="14"/>
        <v>81.2807881773399</v>
      </c>
      <c r="G220" s="2">
        <f t="shared" si="15"/>
        <v>82.758620689655174</v>
      </c>
    </row>
    <row r="221" spans="1:7" x14ac:dyDescent="0.3">
      <c r="A221" s="2">
        <v>220</v>
      </c>
      <c r="B221" s="2">
        <v>109</v>
      </c>
      <c r="C221" s="2">
        <v>106</v>
      </c>
      <c r="D221" s="1">
        <f t="shared" si="12"/>
        <v>253.35892514395394</v>
      </c>
      <c r="E221" s="2">
        <f t="shared" si="13"/>
        <v>80.541871921182263</v>
      </c>
      <c r="F221" s="2">
        <f t="shared" si="14"/>
        <v>78.325123152709367</v>
      </c>
      <c r="G221" s="2">
        <f t="shared" si="15"/>
        <v>80.541871921182263</v>
      </c>
    </row>
    <row r="222" spans="1:7" x14ac:dyDescent="0.3">
      <c r="A222" s="2">
        <v>221</v>
      </c>
      <c r="B222" s="2">
        <v>105</v>
      </c>
      <c r="C222" s="2">
        <v>104</v>
      </c>
      <c r="D222" s="1">
        <f t="shared" si="12"/>
        <v>254.51055662188099</v>
      </c>
      <c r="E222" s="2">
        <f t="shared" si="13"/>
        <v>77.58620689655173</v>
      </c>
      <c r="F222" s="2">
        <f t="shared" si="14"/>
        <v>76.847290640394093</v>
      </c>
      <c r="G222" s="2">
        <f t="shared" si="15"/>
        <v>77.58620689655173</v>
      </c>
    </row>
    <row r="223" spans="1:7" x14ac:dyDescent="0.3">
      <c r="A223" s="2">
        <v>222</v>
      </c>
      <c r="B223" s="2">
        <v>103</v>
      </c>
      <c r="C223" s="2">
        <v>102</v>
      </c>
      <c r="D223" s="1">
        <f t="shared" si="12"/>
        <v>255.66218809980805</v>
      </c>
      <c r="E223" s="2">
        <f t="shared" si="13"/>
        <v>76.108374384236456</v>
      </c>
      <c r="F223" s="2">
        <f t="shared" si="14"/>
        <v>75.369458128078819</v>
      </c>
      <c r="G223" s="2">
        <f t="shared" si="15"/>
        <v>76.108374384236456</v>
      </c>
    </row>
    <row r="224" spans="1:7" x14ac:dyDescent="0.3">
      <c r="A224" s="2">
        <v>223</v>
      </c>
      <c r="B224" s="2">
        <v>101</v>
      </c>
      <c r="C224" s="2">
        <v>98</v>
      </c>
      <c r="D224" s="1">
        <f t="shared" si="12"/>
        <v>256.8138195777351</v>
      </c>
      <c r="E224" s="2">
        <f t="shared" si="13"/>
        <v>74.630541871921181</v>
      </c>
      <c r="F224" s="2">
        <f t="shared" si="14"/>
        <v>72.41379310344827</v>
      </c>
      <c r="G224" s="2">
        <f t="shared" si="15"/>
        <v>74.630541871921181</v>
      </c>
    </row>
    <row r="225" spans="1:7" x14ac:dyDescent="0.3">
      <c r="A225" s="2">
        <v>224</v>
      </c>
      <c r="B225" s="2">
        <v>97</v>
      </c>
      <c r="C225" s="2">
        <v>96</v>
      </c>
      <c r="D225" s="1">
        <f t="shared" si="12"/>
        <v>257.96545105566219</v>
      </c>
      <c r="E225" s="2">
        <f t="shared" si="13"/>
        <v>71.674876847290633</v>
      </c>
      <c r="F225" s="2">
        <f t="shared" si="14"/>
        <v>70.935960591133011</v>
      </c>
      <c r="G225" s="2">
        <f t="shared" si="15"/>
        <v>71.674876847290633</v>
      </c>
    </row>
    <row r="226" spans="1:7" x14ac:dyDescent="0.3">
      <c r="A226" s="2">
        <v>225</v>
      </c>
      <c r="B226" s="2">
        <v>95</v>
      </c>
      <c r="C226" s="2">
        <v>94</v>
      </c>
      <c r="D226" s="1">
        <f t="shared" si="12"/>
        <v>259.11708253358927</v>
      </c>
      <c r="E226" s="2">
        <f t="shared" si="13"/>
        <v>70.197044334975374</v>
      </c>
      <c r="F226" s="2">
        <f t="shared" si="14"/>
        <v>69.458128078817737</v>
      </c>
      <c r="G226" s="2">
        <f t="shared" si="15"/>
        <v>70.197044334975374</v>
      </c>
    </row>
    <row r="227" spans="1:7" x14ac:dyDescent="0.3">
      <c r="A227" s="2">
        <v>226</v>
      </c>
      <c r="B227" s="2">
        <v>93</v>
      </c>
      <c r="C227" s="2">
        <v>92</v>
      </c>
      <c r="D227" s="1">
        <f t="shared" si="12"/>
        <v>260.26871401151629</v>
      </c>
      <c r="E227" s="2">
        <f t="shared" si="13"/>
        <v>68.7192118226601</v>
      </c>
      <c r="F227" s="2">
        <f t="shared" si="14"/>
        <v>67.980295566502463</v>
      </c>
      <c r="G227" s="2">
        <f t="shared" si="15"/>
        <v>68.7192118226601</v>
      </c>
    </row>
    <row r="228" spans="1:7" x14ac:dyDescent="0.3">
      <c r="A228" s="2">
        <v>227</v>
      </c>
      <c r="B228" s="2">
        <v>91</v>
      </c>
      <c r="C228" s="2">
        <v>91</v>
      </c>
      <c r="D228" s="1">
        <f t="shared" si="12"/>
        <v>261.42034548944338</v>
      </c>
      <c r="E228" s="2">
        <f t="shared" si="13"/>
        <v>67.241379310344826</v>
      </c>
      <c r="F228" s="2">
        <f t="shared" si="14"/>
        <v>67.241379310344826</v>
      </c>
      <c r="G228" s="2">
        <f t="shared" si="15"/>
        <v>67.241379310344826</v>
      </c>
    </row>
    <row r="229" spans="1:7" x14ac:dyDescent="0.3">
      <c r="A229" s="2">
        <v>228</v>
      </c>
      <c r="B229" s="2">
        <v>90</v>
      </c>
      <c r="C229" s="2">
        <v>88</v>
      </c>
      <c r="D229" s="1">
        <f t="shared" si="12"/>
        <v>262.57197696737046</v>
      </c>
      <c r="E229" s="2">
        <f t="shared" si="13"/>
        <v>66.502463054187189</v>
      </c>
      <c r="F229" s="2">
        <f t="shared" si="14"/>
        <v>65.024630541871915</v>
      </c>
      <c r="G229" s="2">
        <f t="shared" si="15"/>
        <v>66.502463054187189</v>
      </c>
    </row>
    <row r="230" spans="1:7" x14ac:dyDescent="0.3">
      <c r="A230" s="2">
        <v>229</v>
      </c>
      <c r="B230" s="2">
        <v>87</v>
      </c>
      <c r="C230" s="2">
        <v>87</v>
      </c>
      <c r="D230" s="1">
        <f t="shared" si="12"/>
        <v>263.72360844529749</v>
      </c>
      <c r="E230" s="2">
        <f t="shared" si="13"/>
        <v>64.285714285714292</v>
      </c>
      <c r="F230" s="2">
        <f t="shared" si="14"/>
        <v>64.285714285714292</v>
      </c>
      <c r="G230" s="2">
        <f t="shared" si="15"/>
        <v>64.285714285714292</v>
      </c>
    </row>
    <row r="231" spans="1:7" x14ac:dyDescent="0.3">
      <c r="A231" s="2">
        <v>230</v>
      </c>
      <c r="B231" s="2">
        <v>87</v>
      </c>
      <c r="C231" s="2">
        <v>85</v>
      </c>
      <c r="D231" s="1">
        <f t="shared" si="12"/>
        <v>264.87523992322457</v>
      </c>
      <c r="E231" s="2">
        <f t="shared" si="13"/>
        <v>64.285714285714292</v>
      </c>
      <c r="F231" s="2">
        <f t="shared" si="14"/>
        <v>62.807881773399018</v>
      </c>
      <c r="G231" s="2">
        <f t="shared" si="15"/>
        <v>64.285714285714292</v>
      </c>
    </row>
    <row r="232" spans="1:7" x14ac:dyDescent="0.3">
      <c r="A232" s="2">
        <v>231</v>
      </c>
      <c r="B232" s="2">
        <v>84</v>
      </c>
      <c r="C232" s="2">
        <v>84</v>
      </c>
      <c r="D232" s="1">
        <f t="shared" si="12"/>
        <v>266.02687140115165</v>
      </c>
      <c r="E232" s="2">
        <f t="shared" si="13"/>
        <v>62.068965517241381</v>
      </c>
      <c r="F232" s="2">
        <f t="shared" si="14"/>
        <v>62.068965517241381</v>
      </c>
      <c r="G232" s="2">
        <f t="shared" si="15"/>
        <v>62.068965517241381</v>
      </c>
    </row>
    <row r="233" spans="1:7" x14ac:dyDescent="0.3">
      <c r="A233" s="2">
        <v>232</v>
      </c>
      <c r="B233" s="2">
        <v>83</v>
      </c>
      <c r="C233" s="2">
        <v>81</v>
      </c>
      <c r="D233" s="1">
        <f t="shared" si="12"/>
        <v>267.17850287907868</v>
      </c>
      <c r="E233" s="2">
        <f t="shared" si="13"/>
        <v>61.330049261083744</v>
      </c>
      <c r="F233" s="2">
        <f t="shared" si="14"/>
        <v>59.85221674876847</v>
      </c>
      <c r="G233" s="2">
        <f t="shared" si="15"/>
        <v>61.330049261083744</v>
      </c>
    </row>
    <row r="234" spans="1:7" x14ac:dyDescent="0.3">
      <c r="A234" s="2">
        <v>233</v>
      </c>
      <c r="B234" s="2">
        <v>81</v>
      </c>
      <c r="C234" s="2">
        <v>79</v>
      </c>
      <c r="D234" s="1">
        <f t="shared" si="12"/>
        <v>268.33013435700576</v>
      </c>
      <c r="E234" s="2">
        <f t="shared" si="13"/>
        <v>59.85221674876847</v>
      </c>
      <c r="F234" s="2">
        <f t="shared" si="14"/>
        <v>58.374384236453203</v>
      </c>
      <c r="G234" s="2">
        <f t="shared" si="15"/>
        <v>59.85221674876847</v>
      </c>
    </row>
    <row r="235" spans="1:7" x14ac:dyDescent="0.3">
      <c r="A235" s="2">
        <v>234</v>
      </c>
      <c r="B235" s="2">
        <v>78</v>
      </c>
      <c r="C235" s="2">
        <v>78</v>
      </c>
      <c r="D235" s="1">
        <f t="shared" si="12"/>
        <v>269.48176583493284</v>
      </c>
      <c r="E235" s="2">
        <f t="shared" si="13"/>
        <v>57.635467980295566</v>
      </c>
      <c r="F235" s="2">
        <f t="shared" si="14"/>
        <v>57.635467980295566</v>
      </c>
      <c r="G235" s="2">
        <f t="shared" si="15"/>
        <v>57.635467980295566</v>
      </c>
    </row>
    <row r="236" spans="1:7" x14ac:dyDescent="0.3">
      <c r="A236" s="2">
        <v>235</v>
      </c>
      <c r="B236" s="2">
        <v>78</v>
      </c>
      <c r="C236" s="2">
        <v>75</v>
      </c>
      <c r="D236" s="1">
        <f t="shared" si="12"/>
        <v>270.63339731285987</v>
      </c>
      <c r="E236" s="2">
        <f t="shared" si="13"/>
        <v>57.635467980295566</v>
      </c>
      <c r="F236" s="2">
        <f t="shared" si="14"/>
        <v>55.418719211822662</v>
      </c>
      <c r="G236" s="2">
        <f t="shared" si="15"/>
        <v>57.635467980295566</v>
      </c>
    </row>
    <row r="237" spans="1:7" x14ac:dyDescent="0.3">
      <c r="A237" s="2">
        <v>236</v>
      </c>
      <c r="B237" s="2">
        <v>74</v>
      </c>
      <c r="C237" s="2">
        <v>74</v>
      </c>
      <c r="D237" s="1">
        <f t="shared" si="12"/>
        <v>271.78502879078695</v>
      </c>
      <c r="E237" s="2">
        <f t="shared" si="13"/>
        <v>54.679802955665025</v>
      </c>
      <c r="F237" s="2">
        <f t="shared" si="14"/>
        <v>54.679802955665025</v>
      </c>
      <c r="G237" s="2">
        <f t="shared" si="15"/>
        <v>54.679802955665025</v>
      </c>
    </row>
    <row r="238" spans="1:7" x14ac:dyDescent="0.3">
      <c r="A238" s="2">
        <v>237</v>
      </c>
      <c r="B238" s="2">
        <v>74</v>
      </c>
      <c r="C238" s="2">
        <v>71</v>
      </c>
      <c r="D238" s="1">
        <f t="shared" si="12"/>
        <v>272.93666026871404</v>
      </c>
      <c r="E238" s="2">
        <f t="shared" si="13"/>
        <v>54.679802955665025</v>
      </c>
      <c r="F238" s="2">
        <f t="shared" si="14"/>
        <v>52.463054187192121</v>
      </c>
      <c r="G238" s="2">
        <f t="shared" si="15"/>
        <v>54.679802955665025</v>
      </c>
    </row>
    <row r="239" spans="1:7" x14ac:dyDescent="0.3">
      <c r="A239" s="2">
        <v>238</v>
      </c>
      <c r="B239" s="2">
        <v>70</v>
      </c>
      <c r="C239" s="2">
        <v>70</v>
      </c>
      <c r="D239" s="1">
        <f t="shared" si="12"/>
        <v>274.08829174664106</v>
      </c>
      <c r="E239" s="2">
        <f t="shared" si="13"/>
        <v>51.724137931034484</v>
      </c>
      <c r="F239" s="2">
        <f t="shared" si="14"/>
        <v>51.724137931034484</v>
      </c>
      <c r="G239" s="2">
        <f t="shared" si="15"/>
        <v>51.724137931034484</v>
      </c>
    </row>
    <row r="240" spans="1:7" x14ac:dyDescent="0.3">
      <c r="A240" s="2">
        <v>239</v>
      </c>
      <c r="B240" s="2">
        <v>70</v>
      </c>
      <c r="C240" s="2">
        <v>68</v>
      </c>
      <c r="D240" s="1">
        <f t="shared" si="12"/>
        <v>275.23992322456814</v>
      </c>
      <c r="E240" s="2">
        <f t="shared" si="13"/>
        <v>51.724137931034484</v>
      </c>
      <c r="F240" s="2">
        <f t="shared" si="14"/>
        <v>50.24630541871921</v>
      </c>
      <c r="G240" s="2">
        <f t="shared" si="15"/>
        <v>51.724137931034484</v>
      </c>
    </row>
    <row r="241" spans="1:7" x14ac:dyDescent="0.3">
      <c r="A241" s="2">
        <v>240</v>
      </c>
      <c r="B241" s="2">
        <v>67</v>
      </c>
      <c r="C241" s="2">
        <v>66</v>
      </c>
      <c r="D241" s="1">
        <f t="shared" si="12"/>
        <v>276.39155470249523</v>
      </c>
      <c r="E241" s="2">
        <f t="shared" si="13"/>
        <v>49.507389162561573</v>
      </c>
      <c r="F241" s="2">
        <f t="shared" si="14"/>
        <v>48.768472906403943</v>
      </c>
      <c r="G241" s="2">
        <f t="shared" si="15"/>
        <v>49.507389162561573</v>
      </c>
    </row>
    <row r="242" spans="1:7" x14ac:dyDescent="0.3">
      <c r="A242" s="2">
        <v>241</v>
      </c>
      <c r="B242" s="2">
        <v>66</v>
      </c>
      <c r="C242" s="2">
        <v>64</v>
      </c>
      <c r="D242" s="1">
        <f t="shared" si="12"/>
        <v>277.54318618042225</v>
      </c>
      <c r="E242" s="2">
        <f t="shared" si="13"/>
        <v>48.768472906403943</v>
      </c>
      <c r="F242" s="2">
        <f t="shared" si="14"/>
        <v>47.290640394088669</v>
      </c>
      <c r="G242" s="2">
        <f t="shared" si="15"/>
        <v>48.768472906403943</v>
      </c>
    </row>
    <row r="243" spans="1:7" x14ac:dyDescent="0.3">
      <c r="A243" s="2">
        <v>242</v>
      </c>
      <c r="B243" s="2">
        <v>64</v>
      </c>
      <c r="C243" s="2">
        <v>62</v>
      </c>
      <c r="D243" s="1">
        <f t="shared" si="12"/>
        <v>278.69481765834934</v>
      </c>
      <c r="E243" s="2">
        <f t="shared" si="13"/>
        <v>47.290640394088669</v>
      </c>
      <c r="F243" s="2">
        <f t="shared" si="14"/>
        <v>45.812807881773402</v>
      </c>
      <c r="G243" s="2">
        <f t="shared" si="15"/>
        <v>47.290640394088669</v>
      </c>
    </row>
    <row r="244" spans="1:7" x14ac:dyDescent="0.3">
      <c r="A244" s="2">
        <v>243</v>
      </c>
      <c r="B244" s="2">
        <v>62</v>
      </c>
      <c r="C244" s="2">
        <v>60</v>
      </c>
      <c r="D244" s="1">
        <f t="shared" si="12"/>
        <v>279.84644913627642</v>
      </c>
      <c r="E244" s="2">
        <f t="shared" si="13"/>
        <v>45.812807881773402</v>
      </c>
      <c r="F244" s="2">
        <f t="shared" si="14"/>
        <v>44.334975369458128</v>
      </c>
      <c r="G244" s="2">
        <f t="shared" si="15"/>
        <v>45.812807881773402</v>
      </c>
    </row>
    <row r="245" spans="1:7" x14ac:dyDescent="0.3">
      <c r="A245" s="2">
        <v>244</v>
      </c>
      <c r="B245" s="2">
        <v>60</v>
      </c>
      <c r="C245" s="2">
        <v>56</v>
      </c>
      <c r="D245" s="1">
        <f t="shared" si="12"/>
        <v>280.99808061420345</v>
      </c>
      <c r="E245" s="2">
        <f t="shared" si="13"/>
        <v>44.334975369458128</v>
      </c>
      <c r="F245" s="2">
        <f t="shared" si="14"/>
        <v>41.379310344827587</v>
      </c>
      <c r="G245" s="2">
        <f t="shared" si="15"/>
        <v>44.334975369458128</v>
      </c>
    </row>
    <row r="246" spans="1:7" x14ac:dyDescent="0.3">
      <c r="A246" s="2">
        <v>245</v>
      </c>
      <c r="B246" s="2">
        <v>56</v>
      </c>
      <c r="C246" s="2">
        <v>54</v>
      </c>
      <c r="D246" s="1">
        <f t="shared" si="12"/>
        <v>282.14971209213053</v>
      </c>
      <c r="E246" s="2">
        <f t="shared" si="13"/>
        <v>41.379310344827587</v>
      </c>
      <c r="F246" s="2">
        <f t="shared" si="14"/>
        <v>39.901477832512313</v>
      </c>
      <c r="G246" s="2">
        <f t="shared" si="15"/>
        <v>41.379310344827587</v>
      </c>
    </row>
    <row r="247" spans="1:7" x14ac:dyDescent="0.3">
      <c r="A247" s="2">
        <v>246</v>
      </c>
      <c r="B247" s="2">
        <v>54</v>
      </c>
      <c r="C247" s="2">
        <v>52</v>
      </c>
      <c r="D247" s="1">
        <f t="shared" si="12"/>
        <v>283.30134357005755</v>
      </c>
      <c r="E247" s="2">
        <f t="shared" si="13"/>
        <v>39.901477832512313</v>
      </c>
      <c r="F247" s="2">
        <f t="shared" si="14"/>
        <v>38.423645320197046</v>
      </c>
      <c r="G247" s="2">
        <f t="shared" si="15"/>
        <v>39.901477832512313</v>
      </c>
    </row>
    <row r="248" spans="1:7" x14ac:dyDescent="0.3">
      <c r="A248" s="2">
        <v>247</v>
      </c>
      <c r="B248" s="2">
        <v>51</v>
      </c>
      <c r="C248" s="2">
        <v>51</v>
      </c>
      <c r="D248" s="1">
        <f t="shared" si="12"/>
        <v>284.45297504798464</v>
      </c>
      <c r="E248" s="2">
        <f t="shared" si="13"/>
        <v>37.684729064039409</v>
      </c>
      <c r="F248" s="2">
        <f t="shared" si="14"/>
        <v>37.684729064039409</v>
      </c>
      <c r="G248" s="2">
        <f t="shared" si="15"/>
        <v>37.684729064039409</v>
      </c>
    </row>
    <row r="249" spans="1:7" x14ac:dyDescent="0.3">
      <c r="A249" s="2">
        <v>248</v>
      </c>
      <c r="B249" s="2">
        <v>51</v>
      </c>
      <c r="C249" s="2">
        <v>49</v>
      </c>
      <c r="D249" s="1">
        <f t="shared" si="12"/>
        <v>285.60460652591172</v>
      </c>
      <c r="E249" s="2">
        <f t="shared" si="13"/>
        <v>37.684729064039409</v>
      </c>
      <c r="F249" s="2">
        <f t="shared" si="14"/>
        <v>36.206896551724135</v>
      </c>
      <c r="G249" s="2">
        <f t="shared" si="15"/>
        <v>37.684729064039409</v>
      </c>
    </row>
    <row r="250" spans="1:7" x14ac:dyDescent="0.3">
      <c r="A250" s="2">
        <v>249</v>
      </c>
      <c r="B250" s="2">
        <v>48</v>
      </c>
      <c r="C250" s="2">
        <v>48</v>
      </c>
      <c r="D250" s="1">
        <f t="shared" si="12"/>
        <v>286.75623800383875</v>
      </c>
      <c r="E250" s="2">
        <f t="shared" si="13"/>
        <v>35.467980295566505</v>
      </c>
      <c r="F250" s="2">
        <f t="shared" si="14"/>
        <v>35.467980295566505</v>
      </c>
      <c r="G250" s="2">
        <f t="shared" si="15"/>
        <v>35.467980295566505</v>
      </c>
    </row>
    <row r="251" spans="1:7" x14ac:dyDescent="0.3">
      <c r="A251" s="2">
        <v>250</v>
      </c>
      <c r="B251" s="2">
        <v>48</v>
      </c>
      <c r="C251" s="2">
        <v>46</v>
      </c>
      <c r="D251" s="1">
        <f t="shared" si="12"/>
        <v>287.90786948176583</v>
      </c>
      <c r="E251" s="2">
        <f t="shared" si="13"/>
        <v>35.467980295566505</v>
      </c>
      <c r="F251" s="2">
        <f t="shared" si="14"/>
        <v>33.990147783251231</v>
      </c>
      <c r="G251" s="2">
        <f t="shared" si="15"/>
        <v>35.467980295566505</v>
      </c>
    </row>
    <row r="252" spans="1:7" x14ac:dyDescent="0.3">
      <c r="A252" s="2">
        <v>251</v>
      </c>
      <c r="B252" s="2">
        <v>46</v>
      </c>
      <c r="C252" s="2">
        <v>44</v>
      </c>
      <c r="D252" s="1">
        <f t="shared" si="12"/>
        <v>289.05950095969291</v>
      </c>
      <c r="E252" s="2">
        <f t="shared" si="13"/>
        <v>33.990147783251231</v>
      </c>
      <c r="F252" s="2">
        <f t="shared" si="14"/>
        <v>32.512315270935957</v>
      </c>
      <c r="G252" s="2">
        <f t="shared" si="15"/>
        <v>33.990147783251231</v>
      </c>
    </row>
    <row r="253" spans="1:7" x14ac:dyDescent="0.3">
      <c r="A253" s="2">
        <v>252</v>
      </c>
      <c r="B253" s="2">
        <v>43</v>
      </c>
      <c r="C253" s="2">
        <v>43</v>
      </c>
      <c r="D253" s="1">
        <f t="shared" si="12"/>
        <v>290.21113243761994</v>
      </c>
      <c r="E253" s="2">
        <f t="shared" si="13"/>
        <v>31.773399014778324</v>
      </c>
      <c r="F253" s="2">
        <f t="shared" si="14"/>
        <v>31.773399014778324</v>
      </c>
      <c r="G253" s="2">
        <f t="shared" si="15"/>
        <v>31.773399014778324</v>
      </c>
    </row>
    <row r="254" spans="1:7" x14ac:dyDescent="0.3">
      <c r="A254" s="2">
        <v>253</v>
      </c>
      <c r="B254" s="2">
        <v>43</v>
      </c>
      <c r="C254" s="2">
        <v>41</v>
      </c>
      <c r="D254" s="1">
        <f t="shared" si="12"/>
        <v>291.36276391554702</v>
      </c>
      <c r="E254" s="2">
        <f t="shared" si="13"/>
        <v>31.773399014778324</v>
      </c>
      <c r="F254" s="2">
        <f t="shared" si="14"/>
        <v>30.295566502463053</v>
      </c>
      <c r="G254" s="2">
        <f t="shared" si="15"/>
        <v>31.773399014778324</v>
      </c>
    </row>
    <row r="255" spans="1:7" x14ac:dyDescent="0.3">
      <c r="A255" s="2">
        <v>254</v>
      </c>
      <c r="B255" s="2">
        <v>40</v>
      </c>
      <c r="C255" s="2">
        <v>40</v>
      </c>
      <c r="D255" s="1">
        <f t="shared" si="12"/>
        <v>292.5143953934741</v>
      </c>
      <c r="E255" s="2">
        <f t="shared" si="13"/>
        <v>29.55665024630542</v>
      </c>
      <c r="F255" s="2">
        <f t="shared" si="14"/>
        <v>29.55665024630542</v>
      </c>
      <c r="G255" s="2">
        <f t="shared" si="15"/>
        <v>29.55665024630542</v>
      </c>
    </row>
    <row r="256" spans="1:7" x14ac:dyDescent="0.3">
      <c r="A256" s="2">
        <v>255</v>
      </c>
      <c r="B256" s="2">
        <v>39</v>
      </c>
      <c r="C256" s="2">
        <v>36</v>
      </c>
      <c r="D256" s="1">
        <f t="shared" si="12"/>
        <v>293.66602687140113</v>
      </c>
      <c r="E256" s="2">
        <f t="shared" si="13"/>
        <v>28.817733990147783</v>
      </c>
      <c r="F256" s="2">
        <f t="shared" si="14"/>
        <v>26.600985221674875</v>
      </c>
      <c r="G256" s="2">
        <f t="shared" si="15"/>
        <v>28.817733990147783</v>
      </c>
    </row>
    <row r="257" spans="1:7" x14ac:dyDescent="0.3">
      <c r="A257" s="2">
        <v>256</v>
      </c>
      <c r="B257" s="2">
        <v>36</v>
      </c>
      <c r="C257" s="2">
        <v>35</v>
      </c>
      <c r="D257" s="1">
        <f t="shared" si="12"/>
        <v>294.81765834932821</v>
      </c>
      <c r="E257" s="2">
        <f t="shared" si="13"/>
        <v>26.600985221674875</v>
      </c>
      <c r="F257" s="2">
        <f t="shared" si="14"/>
        <v>25.862068965517242</v>
      </c>
      <c r="G257" s="2">
        <f t="shared" si="15"/>
        <v>26.600985221674875</v>
      </c>
    </row>
    <row r="258" spans="1:7" x14ac:dyDescent="0.3">
      <c r="A258" s="2">
        <v>257</v>
      </c>
      <c r="B258" s="2">
        <v>34</v>
      </c>
      <c r="C258" s="2">
        <v>33</v>
      </c>
      <c r="D258" s="1">
        <f t="shared" si="12"/>
        <v>295.9692898272553</v>
      </c>
      <c r="E258" s="2">
        <f t="shared" si="13"/>
        <v>25.123152709359605</v>
      </c>
      <c r="F258" s="2">
        <f t="shared" si="14"/>
        <v>24.384236453201972</v>
      </c>
      <c r="G258" s="2">
        <f t="shared" si="15"/>
        <v>25.123152709359605</v>
      </c>
    </row>
    <row r="259" spans="1:7" x14ac:dyDescent="0.3">
      <c r="A259" s="2">
        <v>258</v>
      </c>
      <c r="B259" s="2">
        <v>33</v>
      </c>
      <c r="C259" s="2">
        <v>31</v>
      </c>
      <c r="D259" s="1">
        <f t="shared" ref="D259:D322" si="16">A259*600/521</f>
        <v>297.12092130518232</v>
      </c>
      <c r="E259" s="2">
        <f t="shared" ref="E259:E322" si="17">B259*300/406</f>
        <v>24.384236453201972</v>
      </c>
      <c r="F259" s="2">
        <f t="shared" ref="F259:F322" si="18">C259*300/406</f>
        <v>22.906403940886701</v>
      </c>
      <c r="G259" s="2">
        <f t="shared" ref="G259:G322" si="19">E259</f>
        <v>24.384236453201972</v>
      </c>
    </row>
    <row r="260" spans="1:7" x14ac:dyDescent="0.3">
      <c r="A260" s="2">
        <v>259</v>
      </c>
      <c r="B260" s="2">
        <v>30</v>
      </c>
      <c r="C260" s="2">
        <v>30</v>
      </c>
      <c r="D260" s="1">
        <f t="shared" si="16"/>
        <v>298.2725527831094</v>
      </c>
      <c r="E260" s="2">
        <f t="shared" si="17"/>
        <v>22.167487684729064</v>
      </c>
      <c r="F260" s="2">
        <f t="shared" si="18"/>
        <v>22.167487684729064</v>
      </c>
      <c r="G260" s="2">
        <f t="shared" si="19"/>
        <v>22.167487684729064</v>
      </c>
    </row>
    <row r="261" spans="1:7" x14ac:dyDescent="0.3">
      <c r="A261" s="2">
        <v>260</v>
      </c>
      <c r="B261" s="2">
        <v>30</v>
      </c>
      <c r="C261" s="2">
        <v>27</v>
      </c>
      <c r="D261" s="1">
        <f t="shared" si="16"/>
        <v>299.42418426103649</v>
      </c>
      <c r="E261" s="2">
        <f t="shared" si="17"/>
        <v>22.167487684729064</v>
      </c>
      <c r="F261" s="2">
        <f t="shared" si="18"/>
        <v>19.950738916256157</v>
      </c>
      <c r="G261" s="2">
        <f t="shared" si="19"/>
        <v>22.167487684729064</v>
      </c>
    </row>
    <row r="262" spans="1:7" x14ac:dyDescent="0.3">
      <c r="A262" s="2">
        <v>261</v>
      </c>
      <c r="B262" s="2">
        <v>27</v>
      </c>
      <c r="C262" s="2">
        <v>26</v>
      </c>
      <c r="D262" s="1">
        <f t="shared" si="16"/>
        <v>300.57581573896351</v>
      </c>
      <c r="E262" s="2">
        <f t="shared" si="17"/>
        <v>19.950738916256157</v>
      </c>
      <c r="F262" s="2">
        <f t="shared" si="18"/>
        <v>19.211822660098523</v>
      </c>
      <c r="G262" s="2">
        <f t="shared" si="19"/>
        <v>19.950738916256157</v>
      </c>
    </row>
    <row r="263" spans="1:7" x14ac:dyDescent="0.3">
      <c r="A263" s="2">
        <v>262</v>
      </c>
      <c r="B263" s="2">
        <v>25</v>
      </c>
      <c r="C263" s="2">
        <v>24</v>
      </c>
      <c r="D263" s="1">
        <f t="shared" si="16"/>
        <v>301.7274472168906</v>
      </c>
      <c r="E263" s="2">
        <f t="shared" si="17"/>
        <v>18.472906403940886</v>
      </c>
      <c r="F263" s="2">
        <f t="shared" si="18"/>
        <v>17.733990147783253</v>
      </c>
      <c r="G263" s="2">
        <f t="shared" si="19"/>
        <v>18.472906403940886</v>
      </c>
    </row>
    <row r="264" spans="1:7" x14ac:dyDescent="0.3">
      <c r="A264" s="2">
        <v>263</v>
      </c>
      <c r="B264" s="2">
        <v>23</v>
      </c>
      <c r="C264" s="2">
        <v>23</v>
      </c>
      <c r="D264" s="1">
        <f t="shared" si="16"/>
        <v>302.87907869481768</v>
      </c>
      <c r="E264" s="2">
        <f t="shared" si="17"/>
        <v>16.995073891625616</v>
      </c>
      <c r="F264" s="2">
        <f t="shared" si="18"/>
        <v>16.995073891625616</v>
      </c>
      <c r="G264" s="2">
        <f t="shared" si="19"/>
        <v>16.995073891625616</v>
      </c>
    </row>
    <row r="265" spans="1:7" x14ac:dyDescent="0.3">
      <c r="A265" s="2">
        <v>264</v>
      </c>
      <c r="B265" s="2">
        <v>23</v>
      </c>
      <c r="C265" s="2">
        <v>21</v>
      </c>
      <c r="D265" s="1">
        <f t="shared" si="16"/>
        <v>304.0307101727447</v>
      </c>
      <c r="E265" s="2">
        <f t="shared" si="17"/>
        <v>16.995073891625616</v>
      </c>
      <c r="F265" s="2">
        <f t="shared" si="18"/>
        <v>15.517241379310345</v>
      </c>
      <c r="G265" s="2">
        <f t="shared" si="19"/>
        <v>16.995073891625616</v>
      </c>
    </row>
    <row r="266" spans="1:7" x14ac:dyDescent="0.3">
      <c r="A266" s="2">
        <v>265</v>
      </c>
      <c r="B266" s="2">
        <v>20</v>
      </c>
      <c r="C266" s="2">
        <v>20</v>
      </c>
      <c r="D266" s="1">
        <f t="shared" si="16"/>
        <v>305.18234165067179</v>
      </c>
      <c r="E266" s="2">
        <f t="shared" si="17"/>
        <v>14.77832512315271</v>
      </c>
      <c r="F266" s="2">
        <f t="shared" si="18"/>
        <v>14.77832512315271</v>
      </c>
      <c r="G266" s="2">
        <f t="shared" si="19"/>
        <v>14.77832512315271</v>
      </c>
    </row>
    <row r="267" spans="1:7" x14ac:dyDescent="0.3">
      <c r="A267" s="2">
        <v>266</v>
      </c>
      <c r="B267" s="2">
        <v>19</v>
      </c>
      <c r="C267" s="2">
        <v>19</v>
      </c>
      <c r="D267" s="1">
        <f t="shared" si="16"/>
        <v>306.33397312859887</v>
      </c>
      <c r="E267" s="2">
        <f t="shared" si="17"/>
        <v>14.039408866995075</v>
      </c>
      <c r="F267" s="2">
        <f t="shared" si="18"/>
        <v>14.039408866995075</v>
      </c>
      <c r="G267" s="2">
        <f t="shared" si="19"/>
        <v>14.039408866995075</v>
      </c>
    </row>
    <row r="268" spans="1:7" x14ac:dyDescent="0.3">
      <c r="A268" s="2">
        <v>267</v>
      </c>
      <c r="B268" s="2">
        <v>18</v>
      </c>
      <c r="C268" s="2">
        <v>17</v>
      </c>
      <c r="D268" s="1">
        <f t="shared" si="16"/>
        <v>307.4856046065259</v>
      </c>
      <c r="E268" s="2">
        <f t="shared" si="17"/>
        <v>13.300492610837438</v>
      </c>
      <c r="F268" s="2">
        <f t="shared" si="18"/>
        <v>12.561576354679802</v>
      </c>
      <c r="G268" s="2">
        <f t="shared" si="19"/>
        <v>13.300492610837438</v>
      </c>
    </row>
    <row r="269" spans="1:7" x14ac:dyDescent="0.3">
      <c r="A269" s="2">
        <v>268</v>
      </c>
      <c r="B269" s="2">
        <v>16</v>
      </c>
      <c r="C269" s="2">
        <v>16</v>
      </c>
      <c r="D269" s="1">
        <f t="shared" si="16"/>
        <v>308.63723608445298</v>
      </c>
      <c r="E269" s="2">
        <f t="shared" si="17"/>
        <v>11.822660098522167</v>
      </c>
      <c r="F269" s="2">
        <f t="shared" si="18"/>
        <v>11.822660098522167</v>
      </c>
      <c r="G269" s="2">
        <f t="shared" si="19"/>
        <v>11.822660098522167</v>
      </c>
    </row>
    <row r="270" spans="1:7" x14ac:dyDescent="0.3">
      <c r="A270" s="2">
        <v>269</v>
      </c>
      <c r="B270" s="2">
        <v>15</v>
      </c>
      <c r="C270" s="2">
        <v>13</v>
      </c>
      <c r="D270" s="1">
        <f t="shared" si="16"/>
        <v>309.78886756238006</v>
      </c>
      <c r="E270" s="2">
        <f t="shared" si="17"/>
        <v>11.083743842364532</v>
      </c>
      <c r="F270" s="2">
        <f t="shared" si="18"/>
        <v>9.6059113300492616</v>
      </c>
      <c r="G270" s="2">
        <f t="shared" si="19"/>
        <v>11.083743842364532</v>
      </c>
    </row>
    <row r="271" spans="1:7" x14ac:dyDescent="0.3">
      <c r="A271" s="2">
        <v>270</v>
      </c>
      <c r="B271" s="2">
        <v>12</v>
      </c>
      <c r="C271" s="2">
        <v>11</v>
      </c>
      <c r="D271" s="1">
        <f t="shared" si="16"/>
        <v>310.94049904030709</v>
      </c>
      <c r="E271" s="2">
        <f t="shared" si="17"/>
        <v>8.8669950738916263</v>
      </c>
      <c r="F271" s="2">
        <f t="shared" si="18"/>
        <v>8.1280788177339893</v>
      </c>
      <c r="G271" s="2">
        <f t="shared" si="19"/>
        <v>8.8669950738916263</v>
      </c>
    </row>
    <row r="272" spans="1:7" x14ac:dyDescent="0.3">
      <c r="A272" s="2">
        <v>271</v>
      </c>
      <c r="B272" s="2">
        <v>11</v>
      </c>
      <c r="C272" s="2">
        <v>9</v>
      </c>
      <c r="D272" s="1">
        <f t="shared" si="16"/>
        <v>312.09213051823417</v>
      </c>
      <c r="E272" s="2">
        <f t="shared" si="17"/>
        <v>8.1280788177339893</v>
      </c>
      <c r="F272" s="2">
        <f t="shared" si="18"/>
        <v>6.6502463054187189</v>
      </c>
      <c r="G272" s="2">
        <f t="shared" si="19"/>
        <v>8.1280788177339893</v>
      </c>
    </row>
    <row r="273" spans="1:7" x14ac:dyDescent="0.3">
      <c r="A273" s="2">
        <v>272</v>
      </c>
      <c r="B273" s="2">
        <v>8</v>
      </c>
      <c r="C273" s="2">
        <v>8</v>
      </c>
      <c r="D273" s="1">
        <f t="shared" si="16"/>
        <v>313.24376199616125</v>
      </c>
      <c r="E273" s="2">
        <f t="shared" si="17"/>
        <v>5.9113300492610836</v>
      </c>
      <c r="F273" s="2">
        <f t="shared" si="18"/>
        <v>5.9113300492610836</v>
      </c>
      <c r="G273" s="2">
        <f t="shared" si="19"/>
        <v>5.9113300492610836</v>
      </c>
    </row>
    <row r="274" spans="1:7" x14ac:dyDescent="0.3">
      <c r="A274" s="2">
        <v>273</v>
      </c>
      <c r="B274" s="2">
        <v>7</v>
      </c>
      <c r="C274" s="2">
        <v>6</v>
      </c>
      <c r="D274" s="1">
        <f t="shared" si="16"/>
        <v>314.39539347408828</v>
      </c>
      <c r="E274" s="2">
        <f t="shared" si="17"/>
        <v>5.1724137931034484</v>
      </c>
      <c r="F274" s="2">
        <f t="shared" si="18"/>
        <v>4.4334975369458132</v>
      </c>
      <c r="G274" s="2">
        <f t="shared" si="19"/>
        <v>5.1724137931034484</v>
      </c>
    </row>
    <row r="275" spans="1:7" x14ac:dyDescent="0.3">
      <c r="A275" s="2">
        <v>274</v>
      </c>
      <c r="B275" s="2">
        <v>5</v>
      </c>
      <c r="C275" s="2">
        <v>4</v>
      </c>
      <c r="D275" s="1">
        <f t="shared" si="16"/>
        <v>315.54702495201536</v>
      </c>
      <c r="E275" s="2">
        <f t="shared" si="17"/>
        <v>3.6945812807881775</v>
      </c>
      <c r="F275" s="2">
        <f t="shared" si="18"/>
        <v>2.9556650246305418</v>
      </c>
      <c r="G275" s="2">
        <f t="shared" si="19"/>
        <v>3.6945812807881775</v>
      </c>
    </row>
    <row r="276" spans="1:7" x14ac:dyDescent="0.3">
      <c r="A276" s="2">
        <v>275</v>
      </c>
      <c r="B276" s="2">
        <v>4</v>
      </c>
      <c r="C276" s="2">
        <v>2</v>
      </c>
      <c r="D276" s="1">
        <f t="shared" si="16"/>
        <v>316.69865642994245</v>
      </c>
      <c r="E276" s="2">
        <f t="shared" si="17"/>
        <v>2.9556650246305418</v>
      </c>
      <c r="F276" s="2">
        <f t="shared" si="18"/>
        <v>1.4778325123152709</v>
      </c>
      <c r="G276" s="2">
        <f t="shared" si="19"/>
        <v>2.9556650246305418</v>
      </c>
    </row>
    <row r="277" spans="1:7" x14ac:dyDescent="0.3">
      <c r="A277" s="2">
        <v>276</v>
      </c>
      <c r="B277" s="2">
        <v>2</v>
      </c>
      <c r="C277" s="2">
        <v>0</v>
      </c>
      <c r="D277" s="1">
        <f t="shared" si="16"/>
        <v>317.85028790786947</v>
      </c>
      <c r="E277" s="2">
        <f t="shared" si="17"/>
        <v>1.4778325123152709</v>
      </c>
      <c r="F277" s="2">
        <f t="shared" si="18"/>
        <v>0</v>
      </c>
      <c r="G277" s="2">
        <f t="shared" si="19"/>
        <v>1.4778325123152709</v>
      </c>
    </row>
    <row r="278" spans="1:7" x14ac:dyDescent="0.3">
      <c r="A278" s="2">
        <v>277</v>
      </c>
      <c r="B278" s="2">
        <v>0</v>
      </c>
      <c r="C278" s="2">
        <v>0</v>
      </c>
      <c r="D278" s="1">
        <f t="shared" si="16"/>
        <v>319.00191938579655</v>
      </c>
      <c r="E278" s="2">
        <f t="shared" si="17"/>
        <v>0</v>
      </c>
      <c r="F278" s="2">
        <f t="shared" si="18"/>
        <v>0</v>
      </c>
      <c r="G278" s="2">
        <f t="shared" si="19"/>
        <v>0</v>
      </c>
    </row>
    <row r="279" spans="1:7" x14ac:dyDescent="0.3">
      <c r="A279" s="2">
        <v>278</v>
      </c>
      <c r="B279" s="2">
        <v>0</v>
      </c>
      <c r="C279" s="2">
        <v>0</v>
      </c>
      <c r="D279" s="1">
        <f t="shared" si="16"/>
        <v>320.15355086372358</v>
      </c>
      <c r="E279" s="2">
        <f t="shared" si="17"/>
        <v>0</v>
      </c>
      <c r="F279" s="2">
        <f t="shared" si="18"/>
        <v>0</v>
      </c>
      <c r="G279" s="2">
        <f t="shared" si="19"/>
        <v>0</v>
      </c>
    </row>
    <row r="280" spans="1:7" x14ac:dyDescent="0.3">
      <c r="A280" s="2">
        <v>279</v>
      </c>
      <c r="B280" s="2">
        <v>124</v>
      </c>
      <c r="C280" s="2">
        <v>0</v>
      </c>
      <c r="D280" s="1">
        <f t="shared" si="16"/>
        <v>321.30518234165066</v>
      </c>
      <c r="E280" s="2">
        <f t="shared" si="17"/>
        <v>91.625615763546804</v>
      </c>
      <c r="F280" s="2">
        <f t="shared" si="18"/>
        <v>0</v>
      </c>
      <c r="G280" s="2">
        <f t="shared" si="19"/>
        <v>91.625615763546804</v>
      </c>
    </row>
    <row r="281" spans="1:7" x14ac:dyDescent="0.3">
      <c r="A281" s="4">
        <v>280</v>
      </c>
      <c r="B281" s="4">
        <v>251</v>
      </c>
      <c r="C281" s="4">
        <v>125</v>
      </c>
      <c r="D281" s="3">
        <f t="shared" si="16"/>
        <v>322.45681381957775</v>
      </c>
      <c r="E281" s="4">
        <f t="shared" si="17"/>
        <v>185.46798029556649</v>
      </c>
      <c r="F281" s="4">
        <f t="shared" si="18"/>
        <v>92.364532019704427</v>
      </c>
      <c r="G281" s="4">
        <f t="shared" si="19"/>
        <v>185.46798029556649</v>
      </c>
    </row>
    <row r="282" spans="1:7" x14ac:dyDescent="0.3">
      <c r="A282" s="10">
        <v>281</v>
      </c>
      <c r="B282" s="10">
        <v>250</v>
      </c>
      <c r="C282" s="10">
        <v>245</v>
      </c>
      <c r="D282" s="1">
        <f t="shared" si="16"/>
        <v>323.60844529750477</v>
      </c>
      <c r="E282" s="10">
        <f t="shared" si="17"/>
        <v>184.72906403940885</v>
      </c>
      <c r="F282" s="10">
        <f t="shared" si="18"/>
        <v>181.0344827586207</v>
      </c>
      <c r="G282" s="10">
        <f t="shared" si="19"/>
        <v>184.72906403940885</v>
      </c>
    </row>
    <row r="283" spans="1:7" x14ac:dyDescent="0.3">
      <c r="A283" s="2">
        <v>282</v>
      </c>
      <c r="B283" s="2">
        <v>245</v>
      </c>
      <c r="C283" s="2">
        <v>243</v>
      </c>
      <c r="D283" s="1">
        <f t="shared" si="16"/>
        <v>324.76007677543186</v>
      </c>
      <c r="E283" s="2">
        <f t="shared" si="17"/>
        <v>181.0344827586207</v>
      </c>
      <c r="F283" s="2">
        <f t="shared" si="18"/>
        <v>179.55665024630542</v>
      </c>
      <c r="G283" s="2">
        <f t="shared" si="19"/>
        <v>181.0344827586207</v>
      </c>
    </row>
    <row r="284" spans="1:7" x14ac:dyDescent="0.3">
      <c r="A284" s="2">
        <v>283</v>
      </c>
      <c r="B284" s="2">
        <v>243</v>
      </c>
      <c r="C284" s="2">
        <v>241</v>
      </c>
      <c r="D284" s="1">
        <f t="shared" si="16"/>
        <v>325.91170825335894</v>
      </c>
      <c r="E284" s="2">
        <f t="shared" si="17"/>
        <v>179.55665024630542</v>
      </c>
      <c r="F284" s="2">
        <f t="shared" si="18"/>
        <v>178.07881773399015</v>
      </c>
      <c r="G284" s="2">
        <f t="shared" si="19"/>
        <v>179.55665024630542</v>
      </c>
    </row>
    <row r="285" spans="1:7" x14ac:dyDescent="0.3">
      <c r="A285" s="2">
        <v>284</v>
      </c>
      <c r="B285" s="2">
        <v>240</v>
      </c>
      <c r="C285" s="2">
        <v>240</v>
      </c>
      <c r="D285" s="1">
        <f t="shared" si="16"/>
        <v>327.06333973128596</v>
      </c>
      <c r="E285" s="2">
        <f t="shared" si="17"/>
        <v>177.33990147783251</v>
      </c>
      <c r="F285" s="2">
        <f t="shared" si="18"/>
        <v>177.33990147783251</v>
      </c>
      <c r="G285" s="2">
        <f t="shared" si="19"/>
        <v>177.33990147783251</v>
      </c>
    </row>
    <row r="286" spans="1:7" x14ac:dyDescent="0.3">
      <c r="A286" s="2">
        <v>285</v>
      </c>
      <c r="B286" s="2">
        <v>239</v>
      </c>
      <c r="C286" s="2">
        <v>239</v>
      </c>
      <c r="D286" s="1">
        <f t="shared" si="16"/>
        <v>328.21497120921305</v>
      </c>
      <c r="E286" s="2">
        <f t="shared" si="17"/>
        <v>176.60098522167488</v>
      </c>
      <c r="F286" s="2">
        <f t="shared" si="18"/>
        <v>176.60098522167488</v>
      </c>
      <c r="G286" s="2">
        <f t="shared" si="19"/>
        <v>176.60098522167488</v>
      </c>
    </row>
    <row r="287" spans="1:7" x14ac:dyDescent="0.3">
      <c r="A287" s="2">
        <v>286</v>
      </c>
      <c r="B287" s="2">
        <v>239</v>
      </c>
      <c r="C287" s="2">
        <v>236</v>
      </c>
      <c r="D287" s="1">
        <f t="shared" si="16"/>
        <v>329.36660268714013</v>
      </c>
      <c r="E287" s="2">
        <f t="shared" si="17"/>
        <v>176.60098522167488</v>
      </c>
      <c r="F287" s="2">
        <f t="shared" si="18"/>
        <v>174.38423645320196</v>
      </c>
      <c r="G287" s="2">
        <f t="shared" si="19"/>
        <v>176.60098522167488</v>
      </c>
    </row>
    <row r="288" spans="1:7" x14ac:dyDescent="0.3">
      <c r="A288" s="2">
        <v>287</v>
      </c>
      <c r="B288" s="2">
        <v>235</v>
      </c>
      <c r="C288" s="2">
        <v>234</v>
      </c>
      <c r="D288" s="1">
        <f t="shared" si="16"/>
        <v>330.51823416506716</v>
      </c>
      <c r="E288" s="2">
        <f t="shared" si="17"/>
        <v>173.64532019704433</v>
      </c>
      <c r="F288" s="2">
        <f t="shared" si="18"/>
        <v>172.90640394088669</v>
      </c>
      <c r="G288" s="2">
        <f t="shared" si="19"/>
        <v>173.64532019704433</v>
      </c>
    </row>
    <row r="289" spans="1:7" x14ac:dyDescent="0.3">
      <c r="A289" s="2">
        <v>288</v>
      </c>
      <c r="B289" s="2">
        <v>233</v>
      </c>
      <c r="C289" s="2">
        <v>233</v>
      </c>
      <c r="D289" s="1">
        <f t="shared" si="16"/>
        <v>331.66986564299424</v>
      </c>
      <c r="E289" s="2">
        <f t="shared" si="17"/>
        <v>172.16748768472905</v>
      </c>
      <c r="F289" s="2">
        <f t="shared" si="18"/>
        <v>172.16748768472905</v>
      </c>
      <c r="G289" s="2">
        <f t="shared" si="19"/>
        <v>172.16748768472905</v>
      </c>
    </row>
    <row r="290" spans="1:7" x14ac:dyDescent="0.3">
      <c r="A290" s="2">
        <v>289</v>
      </c>
      <c r="B290" s="2">
        <v>233</v>
      </c>
      <c r="C290" s="2">
        <v>231</v>
      </c>
      <c r="D290" s="1">
        <f t="shared" si="16"/>
        <v>332.82149712092132</v>
      </c>
      <c r="E290" s="2">
        <f t="shared" si="17"/>
        <v>172.16748768472905</v>
      </c>
      <c r="F290" s="2">
        <f t="shared" si="18"/>
        <v>170.68965517241378</v>
      </c>
      <c r="G290" s="2">
        <f t="shared" si="19"/>
        <v>172.16748768472905</v>
      </c>
    </row>
    <row r="291" spans="1:7" x14ac:dyDescent="0.3">
      <c r="A291" s="2">
        <v>290</v>
      </c>
      <c r="B291" s="2">
        <v>231</v>
      </c>
      <c r="C291" s="2">
        <v>229</v>
      </c>
      <c r="D291" s="1">
        <f t="shared" si="16"/>
        <v>333.97312859884835</v>
      </c>
      <c r="E291" s="2">
        <f t="shared" si="17"/>
        <v>170.68965517241378</v>
      </c>
      <c r="F291" s="2">
        <f t="shared" si="18"/>
        <v>169.21182266009853</v>
      </c>
      <c r="G291" s="2">
        <f t="shared" si="19"/>
        <v>170.68965517241378</v>
      </c>
    </row>
    <row r="292" spans="1:7" x14ac:dyDescent="0.3">
      <c r="A292" s="2">
        <v>291</v>
      </c>
      <c r="B292" s="2">
        <v>229</v>
      </c>
      <c r="C292" s="2">
        <v>226</v>
      </c>
      <c r="D292" s="1">
        <f t="shared" si="16"/>
        <v>335.12476007677543</v>
      </c>
      <c r="E292" s="2">
        <f t="shared" si="17"/>
        <v>169.21182266009853</v>
      </c>
      <c r="F292" s="2">
        <f t="shared" si="18"/>
        <v>166.99507389162562</v>
      </c>
      <c r="G292" s="2">
        <f t="shared" si="19"/>
        <v>169.21182266009853</v>
      </c>
    </row>
    <row r="293" spans="1:7" x14ac:dyDescent="0.3">
      <c r="A293" s="2">
        <v>292</v>
      </c>
      <c r="B293" s="2">
        <v>225</v>
      </c>
      <c r="C293" s="2">
        <v>224</v>
      </c>
      <c r="D293" s="1">
        <f t="shared" si="16"/>
        <v>336.27639155470251</v>
      </c>
      <c r="E293" s="2">
        <f t="shared" si="17"/>
        <v>166.25615763546799</v>
      </c>
      <c r="F293" s="2">
        <f t="shared" si="18"/>
        <v>165.51724137931035</v>
      </c>
      <c r="G293" s="2">
        <f t="shared" si="19"/>
        <v>166.25615763546799</v>
      </c>
    </row>
    <row r="294" spans="1:7" x14ac:dyDescent="0.3">
      <c r="A294" s="2">
        <v>293</v>
      </c>
      <c r="B294" s="2">
        <v>224</v>
      </c>
      <c r="C294" s="2">
        <v>222</v>
      </c>
      <c r="D294" s="1">
        <f t="shared" si="16"/>
        <v>337.42802303262954</v>
      </c>
      <c r="E294" s="2">
        <f t="shared" si="17"/>
        <v>165.51724137931035</v>
      </c>
      <c r="F294" s="2">
        <f t="shared" si="18"/>
        <v>164.03940886699507</v>
      </c>
      <c r="G294" s="2">
        <f t="shared" si="19"/>
        <v>165.51724137931035</v>
      </c>
    </row>
    <row r="295" spans="1:7" x14ac:dyDescent="0.3">
      <c r="A295" s="2">
        <v>294</v>
      </c>
      <c r="B295" s="2">
        <v>222</v>
      </c>
      <c r="C295" s="2">
        <v>220</v>
      </c>
      <c r="D295" s="1">
        <f t="shared" si="16"/>
        <v>338.57965451055662</v>
      </c>
      <c r="E295" s="2">
        <f t="shared" si="17"/>
        <v>164.03940886699507</v>
      </c>
      <c r="F295" s="2">
        <f t="shared" si="18"/>
        <v>162.5615763546798</v>
      </c>
      <c r="G295" s="2">
        <f t="shared" si="19"/>
        <v>164.03940886699507</v>
      </c>
    </row>
    <row r="296" spans="1:7" x14ac:dyDescent="0.3">
      <c r="A296" s="2">
        <v>295</v>
      </c>
      <c r="B296" s="2">
        <v>220</v>
      </c>
      <c r="C296" s="2">
        <v>217</v>
      </c>
      <c r="D296" s="1">
        <f t="shared" si="16"/>
        <v>339.73128598848371</v>
      </c>
      <c r="E296" s="2">
        <f t="shared" si="17"/>
        <v>162.5615763546798</v>
      </c>
      <c r="F296" s="2">
        <f t="shared" si="18"/>
        <v>160.34482758620689</v>
      </c>
      <c r="G296" s="2">
        <f t="shared" si="19"/>
        <v>162.5615763546798</v>
      </c>
    </row>
    <row r="297" spans="1:7" x14ac:dyDescent="0.3">
      <c r="A297" s="2">
        <v>296</v>
      </c>
      <c r="B297" s="2">
        <v>217</v>
      </c>
      <c r="C297" s="2">
        <v>215</v>
      </c>
      <c r="D297" s="1">
        <f t="shared" si="16"/>
        <v>340.88291746641073</v>
      </c>
      <c r="E297" s="2">
        <f t="shared" si="17"/>
        <v>160.34482758620689</v>
      </c>
      <c r="F297" s="2">
        <f t="shared" si="18"/>
        <v>158.86699507389162</v>
      </c>
      <c r="G297" s="2">
        <f t="shared" si="19"/>
        <v>160.34482758620689</v>
      </c>
    </row>
    <row r="298" spans="1:7" x14ac:dyDescent="0.3">
      <c r="A298" s="2">
        <v>297</v>
      </c>
      <c r="B298" s="2">
        <v>214</v>
      </c>
      <c r="C298" s="2">
        <v>214</v>
      </c>
      <c r="D298" s="1">
        <f t="shared" si="16"/>
        <v>342.03454894433781</v>
      </c>
      <c r="E298" s="2">
        <f t="shared" si="17"/>
        <v>158.12807881773398</v>
      </c>
      <c r="F298" s="2">
        <f t="shared" si="18"/>
        <v>158.12807881773398</v>
      </c>
      <c r="G298" s="2">
        <f t="shared" si="19"/>
        <v>158.12807881773398</v>
      </c>
    </row>
    <row r="299" spans="1:7" x14ac:dyDescent="0.3">
      <c r="A299" s="2">
        <v>298</v>
      </c>
      <c r="B299" s="2">
        <v>214</v>
      </c>
      <c r="C299" s="2">
        <v>212</v>
      </c>
      <c r="D299" s="1">
        <f t="shared" si="16"/>
        <v>343.1861804222649</v>
      </c>
      <c r="E299" s="2">
        <f t="shared" si="17"/>
        <v>158.12807881773398</v>
      </c>
      <c r="F299" s="2">
        <f t="shared" si="18"/>
        <v>156.65024630541873</v>
      </c>
      <c r="G299" s="2">
        <f t="shared" si="19"/>
        <v>158.12807881773398</v>
      </c>
    </row>
    <row r="300" spans="1:7" x14ac:dyDescent="0.3">
      <c r="A300" s="2">
        <v>299</v>
      </c>
      <c r="B300" s="2">
        <v>212</v>
      </c>
      <c r="C300" s="2">
        <v>210</v>
      </c>
      <c r="D300" s="1">
        <f t="shared" si="16"/>
        <v>344.33781190019192</v>
      </c>
      <c r="E300" s="2">
        <f t="shared" si="17"/>
        <v>156.65024630541873</v>
      </c>
      <c r="F300" s="2">
        <f t="shared" si="18"/>
        <v>155.17241379310346</v>
      </c>
      <c r="G300" s="2">
        <f t="shared" si="19"/>
        <v>156.65024630541873</v>
      </c>
    </row>
    <row r="301" spans="1:7" x14ac:dyDescent="0.3">
      <c r="A301" s="2">
        <v>300</v>
      </c>
      <c r="B301" s="2">
        <v>209</v>
      </c>
      <c r="C301" s="2">
        <v>209</v>
      </c>
      <c r="D301" s="1">
        <f t="shared" si="16"/>
        <v>345.48944337811901</v>
      </c>
      <c r="E301" s="2">
        <f t="shared" si="17"/>
        <v>154.43349753694582</v>
      </c>
      <c r="F301" s="2">
        <f t="shared" si="18"/>
        <v>154.43349753694582</v>
      </c>
      <c r="G301" s="2">
        <f t="shared" si="19"/>
        <v>154.43349753694582</v>
      </c>
    </row>
    <row r="302" spans="1:7" x14ac:dyDescent="0.3">
      <c r="A302" s="2">
        <v>301</v>
      </c>
      <c r="B302" s="2">
        <v>209</v>
      </c>
      <c r="C302" s="2">
        <v>206</v>
      </c>
      <c r="D302" s="1">
        <f t="shared" si="16"/>
        <v>346.64107485604609</v>
      </c>
      <c r="E302" s="2">
        <f t="shared" si="17"/>
        <v>154.43349753694582</v>
      </c>
      <c r="F302" s="2">
        <f t="shared" si="18"/>
        <v>152.21674876847291</v>
      </c>
      <c r="G302" s="2">
        <f t="shared" si="19"/>
        <v>154.43349753694582</v>
      </c>
    </row>
    <row r="303" spans="1:7" x14ac:dyDescent="0.3">
      <c r="A303" s="2">
        <v>302</v>
      </c>
      <c r="B303" s="2">
        <v>206</v>
      </c>
      <c r="C303" s="2">
        <v>204</v>
      </c>
      <c r="D303" s="1">
        <f t="shared" si="16"/>
        <v>347.79270633397311</v>
      </c>
      <c r="E303" s="2">
        <f t="shared" si="17"/>
        <v>152.21674876847291</v>
      </c>
      <c r="F303" s="2">
        <f t="shared" si="18"/>
        <v>150.73891625615764</v>
      </c>
      <c r="G303" s="2">
        <f t="shared" si="19"/>
        <v>152.21674876847291</v>
      </c>
    </row>
    <row r="304" spans="1:7" x14ac:dyDescent="0.3">
      <c r="A304" s="2">
        <v>303</v>
      </c>
      <c r="B304" s="2">
        <v>203</v>
      </c>
      <c r="C304" s="2">
        <v>203</v>
      </c>
      <c r="D304" s="1">
        <f t="shared" si="16"/>
        <v>348.9443378119002</v>
      </c>
      <c r="E304" s="2">
        <f t="shared" si="17"/>
        <v>150</v>
      </c>
      <c r="F304" s="2">
        <f t="shared" si="18"/>
        <v>150</v>
      </c>
      <c r="G304" s="2">
        <f t="shared" si="19"/>
        <v>150</v>
      </c>
    </row>
    <row r="305" spans="1:7" x14ac:dyDescent="0.3">
      <c r="A305" s="2">
        <v>304</v>
      </c>
      <c r="B305" s="2">
        <v>202</v>
      </c>
      <c r="C305" s="2">
        <v>201</v>
      </c>
      <c r="D305" s="1">
        <f t="shared" si="16"/>
        <v>350.09596928982728</v>
      </c>
      <c r="E305" s="2">
        <f t="shared" si="17"/>
        <v>149.26108374384236</v>
      </c>
      <c r="F305" s="2">
        <f t="shared" si="18"/>
        <v>148.52216748768473</v>
      </c>
      <c r="G305" s="2">
        <f t="shared" si="19"/>
        <v>149.26108374384236</v>
      </c>
    </row>
    <row r="306" spans="1:7" x14ac:dyDescent="0.3">
      <c r="A306" s="2">
        <v>305</v>
      </c>
      <c r="B306" s="2">
        <v>201</v>
      </c>
      <c r="C306" s="2">
        <v>198</v>
      </c>
      <c r="D306" s="1">
        <f t="shared" si="16"/>
        <v>351.24760076775431</v>
      </c>
      <c r="E306" s="2">
        <f t="shared" si="17"/>
        <v>148.52216748768473</v>
      </c>
      <c r="F306" s="2">
        <f t="shared" si="18"/>
        <v>146.30541871921181</v>
      </c>
      <c r="G306" s="2">
        <f t="shared" si="19"/>
        <v>148.52216748768473</v>
      </c>
    </row>
    <row r="307" spans="1:7" x14ac:dyDescent="0.3">
      <c r="A307" s="2">
        <v>306</v>
      </c>
      <c r="B307" s="2">
        <v>197</v>
      </c>
      <c r="C307" s="2">
        <v>196</v>
      </c>
      <c r="D307" s="1">
        <f t="shared" si="16"/>
        <v>352.39923224568139</v>
      </c>
      <c r="E307" s="2">
        <f t="shared" si="17"/>
        <v>145.56650246305418</v>
      </c>
      <c r="F307" s="2">
        <f t="shared" si="18"/>
        <v>144.82758620689654</v>
      </c>
      <c r="G307" s="2">
        <f t="shared" si="19"/>
        <v>145.56650246305418</v>
      </c>
    </row>
    <row r="308" spans="1:7" x14ac:dyDescent="0.3">
      <c r="A308" s="2">
        <v>307</v>
      </c>
      <c r="B308" s="2">
        <v>195</v>
      </c>
      <c r="C308" s="2">
        <v>192</v>
      </c>
      <c r="D308" s="1">
        <f t="shared" si="16"/>
        <v>353.55086372360847</v>
      </c>
      <c r="E308" s="2">
        <f t="shared" si="17"/>
        <v>144.0886699507389</v>
      </c>
      <c r="F308" s="2">
        <f t="shared" si="18"/>
        <v>141.87192118226602</v>
      </c>
      <c r="G308" s="2">
        <f t="shared" si="19"/>
        <v>144.0886699507389</v>
      </c>
    </row>
    <row r="309" spans="1:7" x14ac:dyDescent="0.3">
      <c r="A309" s="2">
        <v>308</v>
      </c>
      <c r="B309" s="2">
        <v>192</v>
      </c>
      <c r="C309" s="2">
        <v>190</v>
      </c>
      <c r="D309" s="1">
        <f t="shared" si="16"/>
        <v>354.7024952015355</v>
      </c>
      <c r="E309" s="2">
        <f t="shared" si="17"/>
        <v>141.87192118226602</v>
      </c>
      <c r="F309" s="2">
        <f t="shared" si="18"/>
        <v>140.39408866995075</v>
      </c>
      <c r="G309" s="2">
        <f t="shared" si="19"/>
        <v>141.87192118226602</v>
      </c>
    </row>
    <row r="310" spans="1:7" x14ac:dyDescent="0.3">
      <c r="A310" s="2">
        <v>309</v>
      </c>
      <c r="B310" s="2">
        <v>190</v>
      </c>
      <c r="C310" s="2">
        <v>188</v>
      </c>
      <c r="D310" s="1">
        <f t="shared" si="16"/>
        <v>355.85412667946258</v>
      </c>
      <c r="E310" s="2">
        <f t="shared" si="17"/>
        <v>140.39408866995075</v>
      </c>
      <c r="F310" s="2">
        <f t="shared" si="18"/>
        <v>138.91625615763547</v>
      </c>
      <c r="G310" s="2">
        <f t="shared" si="19"/>
        <v>140.39408866995075</v>
      </c>
    </row>
    <row r="311" spans="1:7" x14ac:dyDescent="0.3">
      <c r="A311" s="2">
        <v>310</v>
      </c>
      <c r="B311" s="2">
        <v>188</v>
      </c>
      <c r="C311" s="2">
        <v>185</v>
      </c>
      <c r="D311" s="1">
        <f t="shared" si="16"/>
        <v>357.00575815738961</v>
      </c>
      <c r="E311" s="2">
        <f t="shared" si="17"/>
        <v>138.91625615763547</v>
      </c>
      <c r="F311" s="2">
        <f t="shared" si="18"/>
        <v>136.69950738916256</v>
      </c>
      <c r="G311" s="2">
        <f t="shared" si="19"/>
        <v>138.91625615763547</v>
      </c>
    </row>
    <row r="312" spans="1:7" x14ac:dyDescent="0.3">
      <c r="A312" s="2">
        <v>311</v>
      </c>
      <c r="B312" s="2">
        <v>185</v>
      </c>
      <c r="C312" s="2">
        <v>183</v>
      </c>
      <c r="D312" s="1">
        <f t="shared" si="16"/>
        <v>358.15738963531669</v>
      </c>
      <c r="E312" s="2">
        <f t="shared" si="17"/>
        <v>136.69950738916256</v>
      </c>
      <c r="F312" s="2">
        <f t="shared" si="18"/>
        <v>135.22167487684729</v>
      </c>
      <c r="G312" s="2">
        <f t="shared" si="19"/>
        <v>136.69950738916256</v>
      </c>
    </row>
    <row r="313" spans="1:7" x14ac:dyDescent="0.3">
      <c r="A313" s="2">
        <v>312</v>
      </c>
      <c r="B313" s="2">
        <v>182</v>
      </c>
      <c r="C313" s="2">
        <v>182</v>
      </c>
      <c r="D313" s="1">
        <f t="shared" si="16"/>
        <v>359.30902111324377</v>
      </c>
      <c r="E313" s="2">
        <f t="shared" si="17"/>
        <v>134.48275862068965</v>
      </c>
      <c r="F313" s="2">
        <f t="shared" si="18"/>
        <v>134.48275862068965</v>
      </c>
      <c r="G313" s="2">
        <f t="shared" si="19"/>
        <v>134.48275862068965</v>
      </c>
    </row>
    <row r="314" spans="1:7" x14ac:dyDescent="0.3">
      <c r="A314" s="2">
        <v>313</v>
      </c>
      <c r="B314" s="2">
        <v>182</v>
      </c>
      <c r="C314" s="2">
        <v>179</v>
      </c>
      <c r="D314" s="1">
        <f t="shared" si="16"/>
        <v>360.4606525911708</v>
      </c>
      <c r="E314" s="2">
        <f t="shared" si="17"/>
        <v>134.48275862068965</v>
      </c>
      <c r="F314" s="2">
        <f t="shared" si="18"/>
        <v>132.26600985221674</v>
      </c>
      <c r="G314" s="2">
        <f t="shared" si="19"/>
        <v>134.48275862068965</v>
      </c>
    </row>
    <row r="315" spans="1:7" x14ac:dyDescent="0.3">
      <c r="A315" s="2">
        <v>314</v>
      </c>
      <c r="B315" s="2">
        <v>178</v>
      </c>
      <c r="C315" s="2">
        <v>178</v>
      </c>
      <c r="D315" s="1">
        <f t="shared" si="16"/>
        <v>361.61228406909788</v>
      </c>
      <c r="E315" s="2">
        <f t="shared" si="17"/>
        <v>131.5270935960591</v>
      </c>
      <c r="F315" s="2">
        <f t="shared" si="18"/>
        <v>131.5270935960591</v>
      </c>
      <c r="G315" s="2">
        <f t="shared" si="19"/>
        <v>131.5270935960591</v>
      </c>
    </row>
    <row r="316" spans="1:7" x14ac:dyDescent="0.3">
      <c r="A316" s="2">
        <v>315</v>
      </c>
      <c r="B316" s="2">
        <v>178</v>
      </c>
      <c r="C316" s="2">
        <v>175</v>
      </c>
      <c r="D316" s="1">
        <f t="shared" si="16"/>
        <v>362.76391554702496</v>
      </c>
      <c r="E316" s="2">
        <f t="shared" si="17"/>
        <v>131.5270935960591</v>
      </c>
      <c r="F316" s="2">
        <f t="shared" si="18"/>
        <v>129.31034482758622</v>
      </c>
      <c r="G316" s="2">
        <f t="shared" si="19"/>
        <v>131.5270935960591</v>
      </c>
    </row>
    <row r="317" spans="1:7" x14ac:dyDescent="0.3">
      <c r="A317" s="2">
        <v>316</v>
      </c>
      <c r="B317" s="2">
        <v>175</v>
      </c>
      <c r="C317" s="2">
        <v>172</v>
      </c>
      <c r="D317" s="1">
        <f t="shared" si="16"/>
        <v>363.91554702495199</v>
      </c>
      <c r="E317" s="2">
        <f t="shared" si="17"/>
        <v>129.31034482758622</v>
      </c>
      <c r="F317" s="2">
        <f t="shared" si="18"/>
        <v>127.0935960591133</v>
      </c>
      <c r="G317" s="2">
        <f t="shared" si="19"/>
        <v>129.31034482758622</v>
      </c>
    </row>
    <row r="318" spans="1:7" x14ac:dyDescent="0.3">
      <c r="A318" s="2">
        <v>317</v>
      </c>
      <c r="B318" s="2">
        <v>172</v>
      </c>
      <c r="C318" s="2">
        <v>170</v>
      </c>
      <c r="D318" s="1">
        <f t="shared" si="16"/>
        <v>365.06717850287907</v>
      </c>
      <c r="E318" s="2">
        <f t="shared" si="17"/>
        <v>127.0935960591133</v>
      </c>
      <c r="F318" s="2">
        <f t="shared" si="18"/>
        <v>125.61576354679804</v>
      </c>
      <c r="G318" s="2">
        <f t="shared" si="19"/>
        <v>127.0935960591133</v>
      </c>
    </row>
    <row r="319" spans="1:7" x14ac:dyDescent="0.3">
      <c r="A319" s="2">
        <v>318</v>
      </c>
      <c r="B319" s="2">
        <v>170</v>
      </c>
      <c r="C319" s="2">
        <v>168</v>
      </c>
      <c r="D319" s="1">
        <f t="shared" si="16"/>
        <v>366.21880998080616</v>
      </c>
      <c r="E319" s="2">
        <f t="shared" si="17"/>
        <v>125.61576354679804</v>
      </c>
      <c r="F319" s="2">
        <f t="shared" si="18"/>
        <v>124.13793103448276</v>
      </c>
      <c r="G319" s="2">
        <f t="shared" si="19"/>
        <v>125.61576354679804</v>
      </c>
    </row>
    <row r="320" spans="1:7" x14ac:dyDescent="0.3">
      <c r="A320" s="2">
        <v>319</v>
      </c>
      <c r="B320" s="2">
        <v>168</v>
      </c>
      <c r="C320" s="2">
        <v>166</v>
      </c>
      <c r="D320" s="1">
        <f t="shared" si="16"/>
        <v>367.37044145873318</v>
      </c>
      <c r="E320" s="2">
        <f t="shared" si="17"/>
        <v>124.13793103448276</v>
      </c>
      <c r="F320" s="2">
        <f t="shared" si="18"/>
        <v>122.66009852216749</v>
      </c>
      <c r="G320" s="2">
        <f t="shared" si="19"/>
        <v>124.13793103448276</v>
      </c>
    </row>
    <row r="321" spans="1:7" x14ac:dyDescent="0.3">
      <c r="A321" s="2">
        <v>320</v>
      </c>
      <c r="B321" s="2">
        <v>166</v>
      </c>
      <c r="C321" s="2">
        <v>164</v>
      </c>
      <c r="D321" s="1">
        <f t="shared" si="16"/>
        <v>368.52207293666027</v>
      </c>
      <c r="E321" s="2">
        <f t="shared" si="17"/>
        <v>122.66009852216749</v>
      </c>
      <c r="F321" s="2">
        <f t="shared" si="18"/>
        <v>121.18226600985221</v>
      </c>
      <c r="G321" s="2">
        <f t="shared" si="19"/>
        <v>122.66009852216749</v>
      </c>
    </row>
    <row r="322" spans="1:7" x14ac:dyDescent="0.3">
      <c r="A322" s="2">
        <v>321</v>
      </c>
      <c r="B322" s="2">
        <v>163</v>
      </c>
      <c r="C322" s="2">
        <v>163</v>
      </c>
      <c r="D322" s="1">
        <f t="shared" si="16"/>
        <v>369.67370441458735</v>
      </c>
      <c r="E322" s="2">
        <f t="shared" si="17"/>
        <v>120.44334975369458</v>
      </c>
      <c r="F322" s="2">
        <f t="shared" si="18"/>
        <v>120.44334975369458</v>
      </c>
      <c r="G322" s="2">
        <f t="shared" si="19"/>
        <v>120.44334975369458</v>
      </c>
    </row>
    <row r="323" spans="1:7" x14ac:dyDescent="0.3">
      <c r="A323" s="2">
        <v>322</v>
      </c>
      <c r="B323" s="2">
        <v>163</v>
      </c>
      <c r="C323" s="2">
        <v>160</v>
      </c>
      <c r="D323" s="1">
        <f t="shared" ref="D323:D386" si="20">A323*600/521</f>
        <v>370.82533589251437</v>
      </c>
      <c r="E323" s="2">
        <f t="shared" ref="E323:E386" si="21">B323*300/406</f>
        <v>120.44334975369458</v>
      </c>
      <c r="F323" s="2">
        <f t="shared" ref="F323:F386" si="22">C323*300/406</f>
        <v>118.22660098522168</v>
      </c>
      <c r="G323" s="2">
        <f t="shared" ref="G323:G386" si="23">E323</f>
        <v>120.44334975369458</v>
      </c>
    </row>
    <row r="324" spans="1:7" x14ac:dyDescent="0.3">
      <c r="A324" s="2">
        <v>323</v>
      </c>
      <c r="B324" s="2">
        <v>160</v>
      </c>
      <c r="C324" s="2">
        <v>158</v>
      </c>
      <c r="D324" s="1">
        <f t="shared" si="20"/>
        <v>371.97696737044146</v>
      </c>
      <c r="E324" s="2">
        <f t="shared" si="21"/>
        <v>118.22660098522168</v>
      </c>
      <c r="F324" s="2">
        <f t="shared" si="22"/>
        <v>116.74876847290641</v>
      </c>
      <c r="G324" s="2">
        <f t="shared" si="23"/>
        <v>118.22660098522168</v>
      </c>
    </row>
    <row r="325" spans="1:7" x14ac:dyDescent="0.3">
      <c r="A325" s="2">
        <v>324</v>
      </c>
      <c r="B325" s="2">
        <v>158</v>
      </c>
      <c r="C325" s="2">
        <v>156</v>
      </c>
      <c r="D325" s="1">
        <f t="shared" si="20"/>
        <v>373.12859884836854</v>
      </c>
      <c r="E325" s="2">
        <f t="shared" si="21"/>
        <v>116.74876847290641</v>
      </c>
      <c r="F325" s="2">
        <f t="shared" si="22"/>
        <v>115.27093596059113</v>
      </c>
      <c r="G325" s="2">
        <f t="shared" si="23"/>
        <v>116.74876847290641</v>
      </c>
    </row>
    <row r="326" spans="1:7" x14ac:dyDescent="0.3">
      <c r="A326" s="2">
        <v>325</v>
      </c>
      <c r="B326" s="2">
        <v>156</v>
      </c>
      <c r="C326" s="2">
        <v>154</v>
      </c>
      <c r="D326" s="1">
        <f t="shared" si="20"/>
        <v>374.28023032629557</v>
      </c>
      <c r="E326" s="2">
        <f t="shared" si="21"/>
        <v>115.27093596059113</v>
      </c>
      <c r="F326" s="2">
        <f t="shared" si="22"/>
        <v>113.79310344827586</v>
      </c>
      <c r="G326" s="2">
        <f t="shared" si="23"/>
        <v>115.27093596059113</v>
      </c>
    </row>
    <row r="327" spans="1:7" x14ac:dyDescent="0.3">
      <c r="A327" s="2">
        <v>326</v>
      </c>
      <c r="B327" s="2">
        <v>153</v>
      </c>
      <c r="C327" s="2">
        <v>153</v>
      </c>
      <c r="D327" s="1">
        <f t="shared" si="20"/>
        <v>375.43186180422265</v>
      </c>
      <c r="E327" s="2">
        <f t="shared" si="21"/>
        <v>113.05418719211822</v>
      </c>
      <c r="F327" s="2">
        <f t="shared" si="22"/>
        <v>113.05418719211822</v>
      </c>
      <c r="G327" s="2">
        <f t="shared" si="23"/>
        <v>113.05418719211822</v>
      </c>
    </row>
    <row r="328" spans="1:7" x14ac:dyDescent="0.3">
      <c r="A328" s="2">
        <v>327</v>
      </c>
      <c r="B328" s="2">
        <v>153</v>
      </c>
      <c r="C328" s="2">
        <v>150</v>
      </c>
      <c r="D328" s="1">
        <f t="shared" si="20"/>
        <v>376.58349328214973</v>
      </c>
      <c r="E328" s="2">
        <f t="shared" si="21"/>
        <v>113.05418719211822</v>
      </c>
      <c r="F328" s="2">
        <f t="shared" si="22"/>
        <v>110.83743842364532</v>
      </c>
      <c r="G328" s="2">
        <f t="shared" si="23"/>
        <v>113.05418719211822</v>
      </c>
    </row>
    <row r="329" spans="1:7" x14ac:dyDescent="0.3">
      <c r="A329" s="2">
        <v>328</v>
      </c>
      <c r="B329" s="2">
        <v>150</v>
      </c>
      <c r="C329" s="2">
        <v>148</v>
      </c>
      <c r="D329" s="1">
        <f t="shared" si="20"/>
        <v>377.73512476007676</v>
      </c>
      <c r="E329" s="2">
        <f t="shared" si="21"/>
        <v>110.83743842364532</v>
      </c>
      <c r="F329" s="2">
        <f t="shared" si="22"/>
        <v>109.35960591133005</v>
      </c>
      <c r="G329" s="2">
        <f t="shared" si="23"/>
        <v>110.83743842364532</v>
      </c>
    </row>
    <row r="330" spans="1:7" x14ac:dyDescent="0.3">
      <c r="A330" s="2">
        <v>329</v>
      </c>
      <c r="B330" s="2">
        <v>147</v>
      </c>
      <c r="C330" s="2">
        <v>147</v>
      </c>
      <c r="D330" s="1">
        <f t="shared" si="20"/>
        <v>378.88675623800384</v>
      </c>
      <c r="E330" s="2">
        <f t="shared" si="21"/>
        <v>108.62068965517241</v>
      </c>
      <c r="F330" s="2">
        <f t="shared" si="22"/>
        <v>108.62068965517241</v>
      </c>
      <c r="G330" s="2">
        <f t="shared" si="23"/>
        <v>108.62068965517241</v>
      </c>
    </row>
    <row r="331" spans="1:7" x14ac:dyDescent="0.3">
      <c r="A331" s="2">
        <v>330</v>
      </c>
      <c r="B331" s="2">
        <v>147</v>
      </c>
      <c r="C331" s="2">
        <v>142</v>
      </c>
      <c r="D331" s="1">
        <f t="shared" si="20"/>
        <v>380.03838771593092</v>
      </c>
      <c r="E331" s="2">
        <f t="shared" si="21"/>
        <v>108.62068965517241</v>
      </c>
      <c r="F331" s="2">
        <f t="shared" si="22"/>
        <v>104.92610837438424</v>
      </c>
      <c r="G331" s="2">
        <f t="shared" si="23"/>
        <v>108.62068965517241</v>
      </c>
    </row>
    <row r="332" spans="1:7" x14ac:dyDescent="0.3">
      <c r="A332" s="2">
        <v>331</v>
      </c>
      <c r="B332" s="2">
        <v>141</v>
      </c>
      <c r="C332" s="2">
        <v>141</v>
      </c>
      <c r="D332" s="1">
        <f t="shared" si="20"/>
        <v>381.19001919385795</v>
      </c>
      <c r="E332" s="2">
        <f t="shared" si="21"/>
        <v>104.1871921182266</v>
      </c>
      <c r="F332" s="2">
        <f t="shared" si="22"/>
        <v>104.1871921182266</v>
      </c>
      <c r="G332" s="2">
        <f t="shared" si="23"/>
        <v>104.1871921182266</v>
      </c>
    </row>
    <row r="333" spans="1:7" x14ac:dyDescent="0.3">
      <c r="A333" s="2">
        <v>332</v>
      </c>
      <c r="B333" s="2">
        <v>140</v>
      </c>
      <c r="C333" s="2">
        <v>140</v>
      </c>
      <c r="D333" s="1">
        <f t="shared" si="20"/>
        <v>382.34165067178503</v>
      </c>
      <c r="E333" s="2">
        <f t="shared" si="21"/>
        <v>103.44827586206897</v>
      </c>
      <c r="F333" s="2">
        <f t="shared" si="22"/>
        <v>103.44827586206897</v>
      </c>
      <c r="G333" s="2">
        <f t="shared" si="23"/>
        <v>103.44827586206897</v>
      </c>
    </row>
    <row r="334" spans="1:7" x14ac:dyDescent="0.3">
      <c r="A334" s="2">
        <v>333</v>
      </c>
      <c r="B334" s="2">
        <v>140</v>
      </c>
      <c r="C334" s="2">
        <v>138</v>
      </c>
      <c r="D334" s="1">
        <f t="shared" si="20"/>
        <v>383.49328214971212</v>
      </c>
      <c r="E334" s="2">
        <f t="shared" si="21"/>
        <v>103.44827586206897</v>
      </c>
      <c r="F334" s="2">
        <f t="shared" si="22"/>
        <v>101.97044334975369</v>
      </c>
      <c r="G334" s="2">
        <f t="shared" si="23"/>
        <v>103.44827586206897</v>
      </c>
    </row>
    <row r="335" spans="1:7" x14ac:dyDescent="0.3">
      <c r="A335" s="2">
        <v>334</v>
      </c>
      <c r="B335" s="2">
        <v>138</v>
      </c>
      <c r="C335" s="2">
        <v>136</v>
      </c>
      <c r="D335" s="1">
        <f t="shared" si="20"/>
        <v>384.64491362763914</v>
      </c>
      <c r="E335" s="2">
        <f t="shared" si="21"/>
        <v>101.97044334975369</v>
      </c>
      <c r="F335" s="2">
        <f t="shared" si="22"/>
        <v>100.49261083743842</v>
      </c>
      <c r="G335" s="2">
        <f t="shared" si="23"/>
        <v>101.97044334975369</v>
      </c>
    </row>
    <row r="336" spans="1:7" x14ac:dyDescent="0.3">
      <c r="A336" s="2">
        <v>335</v>
      </c>
      <c r="B336" s="2">
        <v>135</v>
      </c>
      <c r="C336" s="2">
        <v>134</v>
      </c>
      <c r="D336" s="1">
        <f t="shared" si="20"/>
        <v>385.79654510556622</v>
      </c>
      <c r="E336" s="2">
        <f t="shared" si="21"/>
        <v>99.753694581280783</v>
      </c>
      <c r="F336" s="2">
        <f t="shared" si="22"/>
        <v>99.014778325123146</v>
      </c>
      <c r="G336" s="2">
        <f t="shared" si="23"/>
        <v>99.753694581280783</v>
      </c>
    </row>
    <row r="337" spans="1:7" x14ac:dyDescent="0.3">
      <c r="A337" s="2">
        <v>336</v>
      </c>
      <c r="B337" s="2">
        <v>133</v>
      </c>
      <c r="C337" s="2">
        <v>133</v>
      </c>
      <c r="D337" s="1">
        <f t="shared" si="20"/>
        <v>386.94817658349331</v>
      </c>
      <c r="E337" s="2">
        <f t="shared" si="21"/>
        <v>98.275862068965523</v>
      </c>
      <c r="F337" s="2">
        <f t="shared" si="22"/>
        <v>98.275862068965523</v>
      </c>
      <c r="G337" s="2">
        <f t="shared" si="23"/>
        <v>98.275862068965523</v>
      </c>
    </row>
    <row r="338" spans="1:7" x14ac:dyDescent="0.3">
      <c r="A338" s="2">
        <v>337</v>
      </c>
      <c r="B338" s="2">
        <v>132</v>
      </c>
      <c r="C338" s="2">
        <v>132</v>
      </c>
      <c r="D338" s="1">
        <f t="shared" si="20"/>
        <v>388.09980806142033</v>
      </c>
      <c r="E338" s="2">
        <f t="shared" si="21"/>
        <v>97.536945812807886</v>
      </c>
      <c r="F338" s="2">
        <f t="shared" si="22"/>
        <v>97.536945812807886</v>
      </c>
      <c r="G338" s="2">
        <f t="shared" si="23"/>
        <v>97.536945812807886</v>
      </c>
    </row>
    <row r="339" spans="1:7" x14ac:dyDescent="0.3">
      <c r="A339" s="2">
        <v>338</v>
      </c>
      <c r="B339" s="2">
        <v>131</v>
      </c>
      <c r="C339" s="2">
        <v>130</v>
      </c>
      <c r="D339" s="1">
        <f t="shared" si="20"/>
        <v>389.25143953934742</v>
      </c>
      <c r="E339" s="2">
        <f t="shared" si="21"/>
        <v>96.798029556650249</v>
      </c>
      <c r="F339" s="2">
        <f t="shared" si="22"/>
        <v>96.059113300492612</v>
      </c>
      <c r="G339" s="2">
        <f t="shared" si="23"/>
        <v>96.798029556650249</v>
      </c>
    </row>
    <row r="340" spans="1:7" x14ac:dyDescent="0.3">
      <c r="A340" s="2">
        <v>339</v>
      </c>
      <c r="B340" s="2">
        <v>130</v>
      </c>
      <c r="C340" s="2">
        <v>127</v>
      </c>
      <c r="D340" s="1">
        <f t="shared" si="20"/>
        <v>390.4030710172745</v>
      </c>
      <c r="E340" s="2">
        <f t="shared" si="21"/>
        <v>96.059113300492612</v>
      </c>
      <c r="F340" s="2">
        <f t="shared" si="22"/>
        <v>93.842364532019701</v>
      </c>
      <c r="G340" s="2">
        <f t="shared" si="23"/>
        <v>96.059113300492612</v>
      </c>
    </row>
    <row r="341" spans="1:7" x14ac:dyDescent="0.3">
      <c r="A341" s="2">
        <v>340</v>
      </c>
      <c r="B341" s="2">
        <v>126</v>
      </c>
      <c r="C341" s="2">
        <v>124</v>
      </c>
      <c r="D341" s="1">
        <f t="shared" si="20"/>
        <v>391.55470249520152</v>
      </c>
      <c r="E341" s="2">
        <f t="shared" si="21"/>
        <v>93.103448275862064</v>
      </c>
      <c r="F341" s="2">
        <f t="shared" si="22"/>
        <v>91.625615763546804</v>
      </c>
      <c r="G341" s="2">
        <f t="shared" si="23"/>
        <v>93.103448275862064</v>
      </c>
    </row>
    <row r="342" spans="1:7" x14ac:dyDescent="0.3">
      <c r="A342" s="2">
        <v>341</v>
      </c>
      <c r="B342" s="2">
        <v>123</v>
      </c>
      <c r="C342" s="2">
        <v>123</v>
      </c>
      <c r="D342" s="1">
        <f t="shared" si="20"/>
        <v>392.70633397312861</v>
      </c>
      <c r="E342" s="2">
        <f t="shared" si="21"/>
        <v>90.886699507389167</v>
      </c>
      <c r="F342" s="2">
        <f t="shared" si="22"/>
        <v>90.886699507389167</v>
      </c>
      <c r="G342" s="2">
        <f t="shared" si="23"/>
        <v>90.886699507389167</v>
      </c>
    </row>
    <row r="343" spans="1:7" x14ac:dyDescent="0.3">
      <c r="A343" s="2">
        <v>342</v>
      </c>
      <c r="B343" s="2">
        <v>122</v>
      </c>
      <c r="C343" s="2">
        <v>119</v>
      </c>
      <c r="D343" s="1">
        <f t="shared" si="20"/>
        <v>393.85796545105563</v>
      </c>
      <c r="E343" s="2">
        <f t="shared" si="21"/>
        <v>90.14778325123153</v>
      </c>
      <c r="F343" s="2">
        <f t="shared" si="22"/>
        <v>87.931034482758619</v>
      </c>
      <c r="G343" s="2">
        <f t="shared" si="23"/>
        <v>90.14778325123153</v>
      </c>
    </row>
    <row r="344" spans="1:7" x14ac:dyDescent="0.3">
      <c r="A344" s="2">
        <v>343</v>
      </c>
      <c r="B344" s="2">
        <v>119</v>
      </c>
      <c r="C344" s="2">
        <v>117</v>
      </c>
      <c r="D344" s="1">
        <f t="shared" si="20"/>
        <v>395.00959692898272</v>
      </c>
      <c r="E344" s="2">
        <f t="shared" si="21"/>
        <v>87.931034482758619</v>
      </c>
      <c r="F344" s="2">
        <f t="shared" si="22"/>
        <v>86.453201970443345</v>
      </c>
      <c r="G344" s="2">
        <f t="shared" si="23"/>
        <v>87.931034482758619</v>
      </c>
    </row>
    <row r="345" spans="1:7" x14ac:dyDescent="0.3">
      <c r="A345" s="2">
        <v>344</v>
      </c>
      <c r="B345" s="2">
        <v>117</v>
      </c>
      <c r="C345" s="2">
        <v>115</v>
      </c>
      <c r="D345" s="1">
        <f t="shared" si="20"/>
        <v>396.1612284069098</v>
      </c>
      <c r="E345" s="2">
        <f t="shared" si="21"/>
        <v>86.453201970443345</v>
      </c>
      <c r="F345" s="2">
        <f t="shared" si="22"/>
        <v>84.975369458128085</v>
      </c>
      <c r="G345" s="2">
        <f t="shared" si="23"/>
        <v>86.453201970443345</v>
      </c>
    </row>
    <row r="346" spans="1:7" x14ac:dyDescent="0.3">
      <c r="A346" s="2">
        <v>345</v>
      </c>
      <c r="B346" s="2">
        <v>114</v>
      </c>
      <c r="C346" s="2">
        <v>114</v>
      </c>
      <c r="D346" s="1">
        <f t="shared" si="20"/>
        <v>397.31285988483683</v>
      </c>
      <c r="E346" s="2">
        <f t="shared" si="21"/>
        <v>84.236453201970448</v>
      </c>
      <c r="F346" s="2">
        <f t="shared" si="22"/>
        <v>84.236453201970448</v>
      </c>
      <c r="G346" s="2">
        <f t="shared" si="23"/>
        <v>84.236453201970448</v>
      </c>
    </row>
    <row r="347" spans="1:7" x14ac:dyDescent="0.3">
      <c r="A347" s="2">
        <v>346</v>
      </c>
      <c r="B347" s="2">
        <v>114</v>
      </c>
      <c r="C347" s="2">
        <v>111</v>
      </c>
      <c r="D347" s="1">
        <f t="shared" si="20"/>
        <v>398.46449136276391</v>
      </c>
      <c r="E347" s="2">
        <f t="shared" si="21"/>
        <v>84.236453201970448</v>
      </c>
      <c r="F347" s="2">
        <f t="shared" si="22"/>
        <v>82.019704433497537</v>
      </c>
      <c r="G347" s="2">
        <f t="shared" si="23"/>
        <v>84.236453201970448</v>
      </c>
    </row>
    <row r="348" spans="1:7" x14ac:dyDescent="0.3">
      <c r="A348" s="2">
        <v>347</v>
      </c>
      <c r="B348" s="2">
        <v>111</v>
      </c>
      <c r="C348" s="2">
        <v>70</v>
      </c>
      <c r="D348" s="1">
        <f t="shared" si="20"/>
        <v>399.61612284069099</v>
      </c>
      <c r="E348" s="2">
        <f t="shared" si="21"/>
        <v>82.019704433497537</v>
      </c>
      <c r="F348" s="2">
        <f t="shared" si="22"/>
        <v>51.724137931034484</v>
      </c>
      <c r="G348" s="2">
        <f t="shared" si="23"/>
        <v>82.019704433497537</v>
      </c>
    </row>
    <row r="349" spans="1:7" x14ac:dyDescent="0.3">
      <c r="A349" s="4">
        <v>348</v>
      </c>
      <c r="B349" s="4">
        <v>69</v>
      </c>
      <c r="C349" s="4">
        <v>33</v>
      </c>
      <c r="D349" s="3">
        <f t="shared" si="20"/>
        <v>400.76775431861802</v>
      </c>
      <c r="E349" s="4">
        <f t="shared" si="21"/>
        <v>50.985221674876847</v>
      </c>
      <c r="F349" s="4">
        <f t="shared" si="22"/>
        <v>24.384236453201972</v>
      </c>
      <c r="G349" s="4">
        <f t="shared" si="23"/>
        <v>50.985221674876847</v>
      </c>
    </row>
    <row r="350" spans="1:7" x14ac:dyDescent="0.3">
      <c r="A350" s="10">
        <v>349</v>
      </c>
      <c r="B350" s="10">
        <v>34</v>
      </c>
      <c r="C350" s="10">
        <v>25</v>
      </c>
      <c r="D350" s="1">
        <f t="shared" si="20"/>
        <v>401.9193857965451</v>
      </c>
      <c r="E350" s="10">
        <f t="shared" si="21"/>
        <v>25.123152709359605</v>
      </c>
      <c r="F350" s="10">
        <f t="shared" si="22"/>
        <v>18.472906403940886</v>
      </c>
      <c r="G350" s="10">
        <f t="shared" si="23"/>
        <v>25.123152709359605</v>
      </c>
    </row>
    <row r="351" spans="1:7" x14ac:dyDescent="0.3">
      <c r="A351" s="2">
        <v>350</v>
      </c>
      <c r="B351" s="2">
        <v>24</v>
      </c>
      <c r="C351" s="2">
        <v>24</v>
      </c>
      <c r="D351" s="1">
        <f t="shared" si="20"/>
        <v>403.07101727447218</v>
      </c>
      <c r="E351" s="2">
        <f t="shared" si="21"/>
        <v>17.733990147783253</v>
      </c>
      <c r="F351" s="2">
        <f t="shared" si="22"/>
        <v>17.733990147783253</v>
      </c>
      <c r="G351" s="2">
        <f t="shared" si="23"/>
        <v>17.733990147783253</v>
      </c>
    </row>
    <row r="352" spans="1:7" x14ac:dyDescent="0.3">
      <c r="A352" s="2">
        <v>351</v>
      </c>
      <c r="B352" s="2">
        <v>24</v>
      </c>
      <c r="C352" s="2">
        <v>24</v>
      </c>
      <c r="D352" s="1">
        <f t="shared" si="20"/>
        <v>404.22264875239921</v>
      </c>
      <c r="E352" s="2">
        <f t="shared" si="21"/>
        <v>17.733990147783253</v>
      </c>
      <c r="F352" s="2">
        <f t="shared" si="22"/>
        <v>17.733990147783253</v>
      </c>
      <c r="G352" s="2">
        <f t="shared" si="23"/>
        <v>17.733990147783253</v>
      </c>
    </row>
    <row r="353" spans="1:7" x14ac:dyDescent="0.3">
      <c r="A353" s="2">
        <v>352</v>
      </c>
      <c r="B353" s="2">
        <v>26</v>
      </c>
      <c r="C353" s="2">
        <v>25</v>
      </c>
      <c r="D353" s="1">
        <f t="shared" si="20"/>
        <v>405.37428023032629</v>
      </c>
      <c r="E353" s="2">
        <f t="shared" si="21"/>
        <v>19.211822660098523</v>
      </c>
      <c r="F353" s="2">
        <f t="shared" si="22"/>
        <v>18.472906403940886</v>
      </c>
      <c r="G353" s="2">
        <f t="shared" si="23"/>
        <v>19.211822660098523</v>
      </c>
    </row>
    <row r="354" spans="1:7" x14ac:dyDescent="0.3">
      <c r="A354" s="2">
        <v>353</v>
      </c>
      <c r="B354" s="2">
        <v>25</v>
      </c>
      <c r="C354" s="2">
        <v>25</v>
      </c>
      <c r="D354" s="1">
        <f t="shared" si="20"/>
        <v>406.52591170825337</v>
      </c>
      <c r="E354" s="2">
        <f t="shared" si="21"/>
        <v>18.472906403940886</v>
      </c>
      <c r="F354" s="2">
        <f t="shared" si="22"/>
        <v>18.472906403940886</v>
      </c>
      <c r="G354" s="2">
        <f t="shared" si="23"/>
        <v>18.472906403940886</v>
      </c>
    </row>
    <row r="355" spans="1:7" x14ac:dyDescent="0.3">
      <c r="A355" s="2">
        <v>354</v>
      </c>
      <c r="B355" s="2">
        <v>24</v>
      </c>
      <c r="C355" s="2">
        <v>24</v>
      </c>
      <c r="D355" s="1">
        <f t="shared" si="20"/>
        <v>407.6775431861804</v>
      </c>
      <c r="E355" s="2">
        <f t="shared" si="21"/>
        <v>17.733990147783253</v>
      </c>
      <c r="F355" s="2">
        <f t="shared" si="22"/>
        <v>17.733990147783253</v>
      </c>
      <c r="G355" s="2">
        <f t="shared" si="23"/>
        <v>17.733990147783253</v>
      </c>
    </row>
    <row r="356" spans="1:7" x14ac:dyDescent="0.3">
      <c r="A356" s="2">
        <v>355</v>
      </c>
      <c r="B356" s="2">
        <v>24</v>
      </c>
      <c r="C356" s="2">
        <v>24</v>
      </c>
      <c r="D356" s="1">
        <f t="shared" si="20"/>
        <v>408.82917466410748</v>
      </c>
      <c r="E356" s="2">
        <f t="shared" si="21"/>
        <v>17.733990147783253</v>
      </c>
      <c r="F356" s="2">
        <f t="shared" si="22"/>
        <v>17.733990147783253</v>
      </c>
      <c r="G356" s="2">
        <f t="shared" si="23"/>
        <v>17.733990147783253</v>
      </c>
    </row>
    <row r="357" spans="1:7" x14ac:dyDescent="0.3">
      <c r="A357" s="2">
        <v>356</v>
      </c>
      <c r="B357" s="2">
        <v>24</v>
      </c>
      <c r="C357" s="2">
        <v>24</v>
      </c>
      <c r="D357" s="1">
        <f t="shared" si="20"/>
        <v>409.98080614203457</v>
      </c>
      <c r="E357" s="2">
        <f t="shared" si="21"/>
        <v>17.733990147783253</v>
      </c>
      <c r="F357" s="2">
        <f t="shared" si="22"/>
        <v>17.733990147783253</v>
      </c>
      <c r="G357" s="2">
        <f t="shared" si="23"/>
        <v>17.733990147783253</v>
      </c>
    </row>
    <row r="358" spans="1:7" x14ac:dyDescent="0.3">
      <c r="A358" s="2">
        <v>357</v>
      </c>
      <c r="B358" s="2">
        <v>23</v>
      </c>
      <c r="C358" s="2">
        <v>23</v>
      </c>
      <c r="D358" s="1">
        <f t="shared" si="20"/>
        <v>411.13243761996159</v>
      </c>
      <c r="E358" s="2">
        <f t="shared" si="21"/>
        <v>16.995073891625616</v>
      </c>
      <c r="F358" s="2">
        <f t="shared" si="22"/>
        <v>16.995073891625616</v>
      </c>
      <c r="G358" s="2">
        <f t="shared" si="23"/>
        <v>16.995073891625616</v>
      </c>
    </row>
    <row r="359" spans="1:7" x14ac:dyDescent="0.3">
      <c r="A359" s="2">
        <v>358</v>
      </c>
      <c r="B359" s="2">
        <v>22</v>
      </c>
      <c r="C359" s="2">
        <v>22</v>
      </c>
      <c r="D359" s="1">
        <f t="shared" si="20"/>
        <v>412.28406909788868</v>
      </c>
      <c r="E359" s="2">
        <f t="shared" si="21"/>
        <v>16.256157635467979</v>
      </c>
      <c r="F359" s="2">
        <f t="shared" si="22"/>
        <v>16.256157635467979</v>
      </c>
      <c r="G359" s="2">
        <f t="shared" si="23"/>
        <v>16.256157635467979</v>
      </c>
    </row>
    <row r="360" spans="1:7" x14ac:dyDescent="0.3">
      <c r="A360" s="2">
        <v>359</v>
      </c>
      <c r="B360" s="2">
        <v>21</v>
      </c>
      <c r="C360" s="2">
        <v>21</v>
      </c>
      <c r="D360" s="1">
        <f t="shared" si="20"/>
        <v>413.43570057581576</v>
      </c>
      <c r="E360" s="2">
        <f t="shared" si="21"/>
        <v>15.517241379310345</v>
      </c>
      <c r="F360" s="2">
        <f t="shared" si="22"/>
        <v>15.517241379310345</v>
      </c>
      <c r="G360" s="2">
        <f t="shared" si="23"/>
        <v>15.517241379310345</v>
      </c>
    </row>
    <row r="361" spans="1:7" x14ac:dyDescent="0.3">
      <c r="A361" s="2">
        <v>360</v>
      </c>
      <c r="B361" s="2">
        <v>20</v>
      </c>
      <c r="C361" s="2">
        <v>20</v>
      </c>
      <c r="D361" s="1">
        <f t="shared" si="20"/>
        <v>414.58733205374278</v>
      </c>
      <c r="E361" s="2">
        <f t="shared" si="21"/>
        <v>14.77832512315271</v>
      </c>
      <c r="F361" s="2">
        <f t="shared" si="22"/>
        <v>14.77832512315271</v>
      </c>
      <c r="G361" s="2">
        <f t="shared" si="23"/>
        <v>14.77832512315271</v>
      </c>
    </row>
    <row r="362" spans="1:7" x14ac:dyDescent="0.3">
      <c r="A362" s="4">
        <v>361</v>
      </c>
      <c r="B362" s="4">
        <v>52</v>
      </c>
      <c r="C362" s="4">
        <v>19</v>
      </c>
      <c r="D362" s="3">
        <f t="shared" si="20"/>
        <v>415.73896353166987</v>
      </c>
      <c r="E362" s="4">
        <f t="shared" si="21"/>
        <v>38.423645320197046</v>
      </c>
      <c r="F362" s="4">
        <f t="shared" si="22"/>
        <v>14.039408866995075</v>
      </c>
      <c r="G362" s="4">
        <f t="shared" si="23"/>
        <v>38.423645320197046</v>
      </c>
    </row>
    <row r="363" spans="1:7" x14ac:dyDescent="0.3">
      <c r="A363" s="10">
        <v>362</v>
      </c>
      <c r="B363" s="10">
        <v>52</v>
      </c>
      <c r="C363" s="10">
        <v>50</v>
      </c>
      <c r="D363" s="1">
        <f t="shared" si="20"/>
        <v>416.89059500959695</v>
      </c>
      <c r="E363" s="10">
        <f t="shared" si="21"/>
        <v>38.423645320197046</v>
      </c>
      <c r="F363" s="10">
        <f t="shared" si="22"/>
        <v>36.945812807881772</v>
      </c>
      <c r="G363" s="10">
        <f t="shared" si="23"/>
        <v>38.423645320197046</v>
      </c>
    </row>
    <row r="364" spans="1:7" x14ac:dyDescent="0.3">
      <c r="A364" s="2">
        <v>363</v>
      </c>
      <c r="B364" s="2">
        <v>49</v>
      </c>
      <c r="C364" s="2">
        <v>49</v>
      </c>
      <c r="D364" s="1">
        <f t="shared" si="20"/>
        <v>418.04222648752398</v>
      </c>
      <c r="E364" s="2">
        <f t="shared" si="21"/>
        <v>36.206896551724135</v>
      </c>
      <c r="F364" s="2">
        <f t="shared" si="22"/>
        <v>36.206896551724135</v>
      </c>
      <c r="G364" s="2">
        <f t="shared" si="23"/>
        <v>36.206896551724135</v>
      </c>
    </row>
    <row r="365" spans="1:7" x14ac:dyDescent="0.3">
      <c r="A365" s="2">
        <v>364</v>
      </c>
      <c r="B365" s="2">
        <v>48</v>
      </c>
      <c r="C365" s="2">
        <v>45</v>
      </c>
      <c r="D365" s="1">
        <f t="shared" si="20"/>
        <v>419.19385796545106</v>
      </c>
      <c r="E365" s="2">
        <f t="shared" si="21"/>
        <v>35.467980295566505</v>
      </c>
      <c r="F365" s="2">
        <f t="shared" si="22"/>
        <v>33.251231527093594</v>
      </c>
      <c r="G365" s="2">
        <f t="shared" si="23"/>
        <v>35.467980295566505</v>
      </c>
    </row>
    <row r="366" spans="1:7" x14ac:dyDescent="0.3">
      <c r="A366" s="2">
        <v>365</v>
      </c>
      <c r="B366" s="2">
        <v>45</v>
      </c>
      <c r="C366" s="2">
        <v>45</v>
      </c>
      <c r="D366" s="1">
        <f t="shared" si="20"/>
        <v>420.34548944337814</v>
      </c>
      <c r="E366" s="2">
        <f t="shared" si="21"/>
        <v>33.251231527093594</v>
      </c>
      <c r="F366" s="2">
        <f t="shared" si="22"/>
        <v>33.251231527093594</v>
      </c>
      <c r="G366" s="2">
        <f t="shared" si="23"/>
        <v>33.251231527093594</v>
      </c>
    </row>
    <row r="367" spans="1:7" x14ac:dyDescent="0.3">
      <c r="A367" s="2">
        <v>366</v>
      </c>
      <c r="B367" s="2">
        <v>44</v>
      </c>
      <c r="C367" s="2">
        <v>44</v>
      </c>
      <c r="D367" s="1">
        <f t="shared" si="20"/>
        <v>421.49712092130517</v>
      </c>
      <c r="E367" s="2">
        <f t="shared" si="21"/>
        <v>32.512315270935957</v>
      </c>
      <c r="F367" s="2">
        <f t="shared" si="22"/>
        <v>32.512315270935957</v>
      </c>
      <c r="G367" s="2">
        <f t="shared" si="23"/>
        <v>32.512315270935957</v>
      </c>
    </row>
    <row r="368" spans="1:7" x14ac:dyDescent="0.3">
      <c r="A368" s="2">
        <v>367</v>
      </c>
      <c r="B368" s="2">
        <v>44</v>
      </c>
      <c r="C368" s="2">
        <v>42</v>
      </c>
      <c r="D368" s="1">
        <f t="shared" si="20"/>
        <v>422.64875239923225</v>
      </c>
      <c r="E368" s="2">
        <f t="shared" si="21"/>
        <v>32.512315270935957</v>
      </c>
      <c r="F368" s="2">
        <f t="shared" si="22"/>
        <v>31.03448275862069</v>
      </c>
      <c r="G368" s="2">
        <f t="shared" si="23"/>
        <v>32.512315270935957</v>
      </c>
    </row>
    <row r="369" spans="1:7" x14ac:dyDescent="0.3">
      <c r="A369" s="2">
        <v>368</v>
      </c>
      <c r="B369" s="2">
        <v>41</v>
      </c>
      <c r="C369" s="2">
        <v>41</v>
      </c>
      <c r="D369" s="1">
        <f t="shared" si="20"/>
        <v>423.80038387715933</v>
      </c>
      <c r="E369" s="2">
        <f t="shared" si="21"/>
        <v>30.295566502463053</v>
      </c>
      <c r="F369" s="2">
        <f t="shared" si="22"/>
        <v>30.295566502463053</v>
      </c>
      <c r="G369" s="2">
        <f t="shared" si="23"/>
        <v>30.295566502463053</v>
      </c>
    </row>
    <row r="370" spans="1:7" x14ac:dyDescent="0.3">
      <c r="A370" s="2">
        <v>369</v>
      </c>
      <c r="B370" s="2">
        <v>40</v>
      </c>
      <c r="C370" s="2">
        <v>40</v>
      </c>
      <c r="D370" s="1">
        <f t="shared" si="20"/>
        <v>424.95201535508636</v>
      </c>
      <c r="E370" s="2">
        <f t="shared" si="21"/>
        <v>29.55665024630542</v>
      </c>
      <c r="F370" s="2">
        <f t="shared" si="22"/>
        <v>29.55665024630542</v>
      </c>
      <c r="G370" s="2">
        <f t="shared" si="23"/>
        <v>29.55665024630542</v>
      </c>
    </row>
    <row r="371" spans="1:7" x14ac:dyDescent="0.3">
      <c r="A371" s="2">
        <v>370</v>
      </c>
      <c r="B371" s="2">
        <v>39</v>
      </c>
      <c r="C371" s="2">
        <v>39</v>
      </c>
      <c r="D371" s="1">
        <f t="shared" si="20"/>
        <v>426.10364683301344</v>
      </c>
      <c r="E371" s="2">
        <f t="shared" si="21"/>
        <v>28.817733990147783</v>
      </c>
      <c r="F371" s="2">
        <f t="shared" si="22"/>
        <v>28.817733990147783</v>
      </c>
      <c r="G371" s="2">
        <f t="shared" si="23"/>
        <v>28.817733990147783</v>
      </c>
    </row>
    <row r="372" spans="1:7" x14ac:dyDescent="0.3">
      <c r="A372" s="2">
        <v>371</v>
      </c>
      <c r="B372" s="2">
        <v>38</v>
      </c>
      <c r="C372" s="2">
        <v>38</v>
      </c>
      <c r="D372" s="1">
        <f t="shared" si="20"/>
        <v>427.25527831094053</v>
      </c>
      <c r="E372" s="2">
        <f t="shared" si="21"/>
        <v>28.078817733990149</v>
      </c>
      <c r="F372" s="2">
        <f t="shared" si="22"/>
        <v>28.078817733990149</v>
      </c>
      <c r="G372" s="2">
        <f t="shared" si="23"/>
        <v>28.078817733990149</v>
      </c>
    </row>
    <row r="373" spans="1:7" x14ac:dyDescent="0.3">
      <c r="A373" s="2">
        <v>372</v>
      </c>
      <c r="B373" s="2">
        <v>38</v>
      </c>
      <c r="C373" s="2">
        <v>36</v>
      </c>
      <c r="D373" s="1">
        <f t="shared" si="20"/>
        <v>428.40690978886755</v>
      </c>
      <c r="E373" s="2">
        <f t="shared" si="21"/>
        <v>28.078817733990149</v>
      </c>
      <c r="F373" s="2">
        <f t="shared" si="22"/>
        <v>26.600985221674875</v>
      </c>
      <c r="G373" s="2">
        <f t="shared" si="23"/>
        <v>28.078817733990149</v>
      </c>
    </row>
    <row r="374" spans="1:7" x14ac:dyDescent="0.3">
      <c r="A374" s="2">
        <v>373</v>
      </c>
      <c r="B374" s="2">
        <v>35</v>
      </c>
      <c r="C374" s="2">
        <v>35</v>
      </c>
      <c r="D374" s="1">
        <f t="shared" si="20"/>
        <v>429.55854126679463</v>
      </c>
      <c r="E374" s="2">
        <f t="shared" si="21"/>
        <v>25.862068965517242</v>
      </c>
      <c r="F374" s="2">
        <f t="shared" si="22"/>
        <v>25.862068965517242</v>
      </c>
      <c r="G374" s="2">
        <f t="shared" si="23"/>
        <v>25.862068965517242</v>
      </c>
    </row>
    <row r="375" spans="1:7" x14ac:dyDescent="0.3">
      <c r="A375" s="2">
        <v>374</v>
      </c>
      <c r="B375" s="2">
        <v>34</v>
      </c>
      <c r="C375" s="2">
        <v>34</v>
      </c>
      <c r="D375" s="1">
        <f t="shared" si="20"/>
        <v>430.71017274472172</v>
      </c>
      <c r="E375" s="2">
        <f t="shared" si="21"/>
        <v>25.123152709359605</v>
      </c>
      <c r="F375" s="2">
        <f t="shared" si="22"/>
        <v>25.123152709359605</v>
      </c>
      <c r="G375" s="2">
        <f t="shared" si="23"/>
        <v>25.123152709359605</v>
      </c>
    </row>
    <row r="376" spans="1:7" x14ac:dyDescent="0.3">
      <c r="A376" s="2">
        <v>375</v>
      </c>
      <c r="B376" s="2">
        <v>34</v>
      </c>
      <c r="C376" s="2">
        <v>32</v>
      </c>
      <c r="D376" s="1">
        <f t="shared" si="20"/>
        <v>431.86180422264874</v>
      </c>
      <c r="E376" s="2">
        <f t="shared" si="21"/>
        <v>25.123152709359605</v>
      </c>
      <c r="F376" s="2">
        <f t="shared" si="22"/>
        <v>23.645320197044335</v>
      </c>
      <c r="G376" s="2">
        <f t="shared" si="23"/>
        <v>25.123152709359605</v>
      </c>
    </row>
    <row r="377" spans="1:7" x14ac:dyDescent="0.3">
      <c r="A377" s="2">
        <v>376</v>
      </c>
      <c r="B377" s="2">
        <v>31</v>
      </c>
      <c r="C377" s="2">
        <v>31</v>
      </c>
      <c r="D377" s="1">
        <f t="shared" si="20"/>
        <v>433.01343570057583</v>
      </c>
      <c r="E377" s="2">
        <f t="shared" si="21"/>
        <v>22.906403940886701</v>
      </c>
      <c r="F377" s="2">
        <f t="shared" si="22"/>
        <v>22.906403940886701</v>
      </c>
      <c r="G377" s="2">
        <f t="shared" si="23"/>
        <v>22.906403940886701</v>
      </c>
    </row>
    <row r="378" spans="1:7" x14ac:dyDescent="0.3">
      <c r="A378" s="2">
        <v>377</v>
      </c>
      <c r="B378" s="2">
        <v>32</v>
      </c>
      <c r="C378" s="2">
        <v>32</v>
      </c>
      <c r="D378" s="1">
        <f t="shared" si="20"/>
        <v>434.16506717850285</v>
      </c>
      <c r="E378" s="2">
        <f t="shared" si="21"/>
        <v>23.645320197044335</v>
      </c>
      <c r="F378" s="2">
        <f t="shared" si="22"/>
        <v>23.645320197044335</v>
      </c>
      <c r="G378" s="2">
        <f t="shared" si="23"/>
        <v>23.645320197044335</v>
      </c>
    </row>
    <row r="379" spans="1:7" x14ac:dyDescent="0.3">
      <c r="A379" s="2">
        <v>378</v>
      </c>
      <c r="B379" s="2">
        <v>31</v>
      </c>
      <c r="C379" s="2">
        <v>31</v>
      </c>
      <c r="D379" s="1">
        <f t="shared" si="20"/>
        <v>435.31669865642993</v>
      </c>
      <c r="E379" s="2">
        <f t="shared" si="21"/>
        <v>22.906403940886701</v>
      </c>
      <c r="F379" s="2">
        <f t="shared" si="22"/>
        <v>22.906403940886701</v>
      </c>
      <c r="G379" s="2">
        <f t="shared" si="23"/>
        <v>22.906403940886701</v>
      </c>
    </row>
    <row r="380" spans="1:7" x14ac:dyDescent="0.3">
      <c r="A380" s="2">
        <v>379</v>
      </c>
      <c r="B380" s="2">
        <v>30</v>
      </c>
      <c r="C380" s="2">
        <v>28</v>
      </c>
      <c r="D380" s="1">
        <f t="shared" si="20"/>
        <v>436.46833013435702</v>
      </c>
      <c r="E380" s="2">
        <f t="shared" si="21"/>
        <v>22.167487684729064</v>
      </c>
      <c r="F380" s="2">
        <f t="shared" si="22"/>
        <v>20.689655172413794</v>
      </c>
      <c r="G380" s="2">
        <f t="shared" si="23"/>
        <v>22.167487684729064</v>
      </c>
    </row>
    <row r="381" spans="1:7" x14ac:dyDescent="0.3">
      <c r="A381" s="2">
        <v>380</v>
      </c>
      <c r="B381" s="2">
        <v>29</v>
      </c>
      <c r="C381" s="2">
        <v>29</v>
      </c>
      <c r="D381" s="1">
        <f t="shared" si="20"/>
        <v>437.61996161228404</v>
      </c>
      <c r="E381" s="2">
        <f t="shared" si="21"/>
        <v>21.428571428571427</v>
      </c>
      <c r="F381" s="2">
        <f t="shared" si="22"/>
        <v>21.428571428571427</v>
      </c>
      <c r="G381" s="2">
        <f t="shared" si="23"/>
        <v>21.428571428571427</v>
      </c>
    </row>
    <row r="382" spans="1:7" x14ac:dyDescent="0.3">
      <c r="A382" s="2">
        <v>381</v>
      </c>
      <c r="B382" s="2">
        <v>28</v>
      </c>
      <c r="C382" s="2">
        <v>28</v>
      </c>
      <c r="D382" s="1">
        <f t="shared" si="20"/>
        <v>438.77159309021113</v>
      </c>
      <c r="E382" s="2">
        <f t="shared" si="21"/>
        <v>20.689655172413794</v>
      </c>
      <c r="F382" s="2">
        <f t="shared" si="22"/>
        <v>20.689655172413794</v>
      </c>
      <c r="G382" s="2">
        <f t="shared" si="23"/>
        <v>20.689655172413794</v>
      </c>
    </row>
    <row r="383" spans="1:7" x14ac:dyDescent="0.3">
      <c r="A383" s="2">
        <v>382</v>
      </c>
      <c r="B383" s="2">
        <v>27</v>
      </c>
      <c r="C383" s="2">
        <v>27</v>
      </c>
      <c r="D383" s="1">
        <f t="shared" si="20"/>
        <v>439.92322456813821</v>
      </c>
      <c r="E383" s="2">
        <f t="shared" si="21"/>
        <v>19.950738916256157</v>
      </c>
      <c r="F383" s="2">
        <f t="shared" si="22"/>
        <v>19.950738916256157</v>
      </c>
      <c r="G383" s="2">
        <f t="shared" si="23"/>
        <v>19.950738916256157</v>
      </c>
    </row>
    <row r="384" spans="1:7" x14ac:dyDescent="0.3">
      <c r="A384" s="2">
        <v>383</v>
      </c>
      <c r="B384" s="2">
        <v>26</v>
      </c>
      <c r="C384" s="2">
        <v>25</v>
      </c>
      <c r="D384" s="1">
        <f t="shared" si="20"/>
        <v>441.07485604606524</v>
      </c>
      <c r="E384" s="2">
        <f t="shared" si="21"/>
        <v>19.211822660098523</v>
      </c>
      <c r="F384" s="2">
        <f t="shared" si="22"/>
        <v>18.472906403940886</v>
      </c>
      <c r="G384" s="2">
        <f t="shared" si="23"/>
        <v>19.211822660098523</v>
      </c>
    </row>
    <row r="385" spans="1:7" x14ac:dyDescent="0.3">
      <c r="A385" s="2">
        <v>384</v>
      </c>
      <c r="B385" s="2">
        <v>24</v>
      </c>
      <c r="C385" s="2">
        <v>24</v>
      </c>
      <c r="D385" s="1">
        <f t="shared" si="20"/>
        <v>442.22648752399232</v>
      </c>
      <c r="E385" s="2">
        <f t="shared" si="21"/>
        <v>17.733990147783253</v>
      </c>
      <c r="F385" s="2">
        <f t="shared" si="22"/>
        <v>17.733990147783253</v>
      </c>
      <c r="G385" s="2">
        <f t="shared" si="23"/>
        <v>17.733990147783253</v>
      </c>
    </row>
    <row r="386" spans="1:7" x14ac:dyDescent="0.3">
      <c r="A386" s="2">
        <v>385</v>
      </c>
      <c r="B386" s="2">
        <v>23</v>
      </c>
      <c r="C386" s="2">
        <v>23</v>
      </c>
      <c r="D386" s="1">
        <f t="shared" si="20"/>
        <v>443.3781190019194</v>
      </c>
      <c r="E386" s="2">
        <f t="shared" si="21"/>
        <v>16.995073891625616</v>
      </c>
      <c r="F386" s="2">
        <f t="shared" si="22"/>
        <v>16.995073891625616</v>
      </c>
      <c r="G386" s="2">
        <f t="shared" si="23"/>
        <v>16.995073891625616</v>
      </c>
    </row>
    <row r="387" spans="1:7" x14ac:dyDescent="0.3">
      <c r="A387" s="2">
        <v>386</v>
      </c>
      <c r="B387" s="2">
        <v>22</v>
      </c>
      <c r="C387" s="2">
        <v>20</v>
      </c>
      <c r="D387" s="1">
        <f t="shared" ref="D387:D450" si="24">A387*600/521</f>
        <v>444.52975047984643</v>
      </c>
      <c r="E387" s="2">
        <f t="shared" ref="E387:E450" si="25">B387*300/406</f>
        <v>16.256157635467979</v>
      </c>
      <c r="F387" s="2">
        <f t="shared" ref="F387:F450" si="26">C387*300/406</f>
        <v>14.77832512315271</v>
      </c>
      <c r="G387" s="2">
        <f t="shared" ref="G387:G450" si="27">E387</f>
        <v>16.256157635467979</v>
      </c>
    </row>
    <row r="388" spans="1:7" x14ac:dyDescent="0.3">
      <c r="A388" s="2">
        <v>387</v>
      </c>
      <c r="B388" s="2">
        <v>19</v>
      </c>
      <c r="C388" s="2">
        <v>19</v>
      </c>
      <c r="D388" s="1">
        <f t="shared" si="24"/>
        <v>445.68138195777351</v>
      </c>
      <c r="E388" s="2">
        <f t="shared" si="25"/>
        <v>14.039408866995075</v>
      </c>
      <c r="F388" s="2">
        <f t="shared" si="26"/>
        <v>14.039408866995075</v>
      </c>
      <c r="G388" s="2">
        <f t="shared" si="27"/>
        <v>14.039408866995075</v>
      </c>
    </row>
    <row r="389" spans="1:7" x14ac:dyDescent="0.3">
      <c r="A389" s="2">
        <v>388</v>
      </c>
      <c r="B389" s="2">
        <v>18</v>
      </c>
      <c r="C389" s="2">
        <v>18</v>
      </c>
      <c r="D389" s="1">
        <f t="shared" si="24"/>
        <v>446.83301343570059</v>
      </c>
      <c r="E389" s="2">
        <f t="shared" si="25"/>
        <v>13.300492610837438</v>
      </c>
      <c r="F389" s="2">
        <f t="shared" si="26"/>
        <v>13.300492610837438</v>
      </c>
      <c r="G389" s="2">
        <f t="shared" si="27"/>
        <v>13.300492610837438</v>
      </c>
    </row>
    <row r="390" spans="1:7" x14ac:dyDescent="0.3">
      <c r="A390" s="2">
        <v>389</v>
      </c>
      <c r="B390" s="2">
        <v>17</v>
      </c>
      <c r="C390" s="2">
        <v>17</v>
      </c>
      <c r="D390" s="1">
        <f t="shared" si="24"/>
        <v>447.98464491362762</v>
      </c>
      <c r="E390" s="2">
        <f t="shared" si="25"/>
        <v>12.561576354679802</v>
      </c>
      <c r="F390" s="2">
        <f t="shared" si="26"/>
        <v>12.561576354679802</v>
      </c>
      <c r="G390" s="2">
        <f t="shared" si="27"/>
        <v>12.561576354679802</v>
      </c>
    </row>
    <row r="391" spans="1:7" x14ac:dyDescent="0.3">
      <c r="A391" s="2">
        <v>390</v>
      </c>
      <c r="B391" s="2">
        <v>16</v>
      </c>
      <c r="C391" s="2">
        <v>16</v>
      </c>
      <c r="D391" s="1">
        <f t="shared" si="24"/>
        <v>449.1362763915547</v>
      </c>
      <c r="E391" s="2">
        <f t="shared" si="25"/>
        <v>11.822660098522167</v>
      </c>
      <c r="F391" s="2">
        <f t="shared" si="26"/>
        <v>11.822660098522167</v>
      </c>
      <c r="G391" s="2">
        <f t="shared" si="27"/>
        <v>11.822660098522167</v>
      </c>
    </row>
    <row r="392" spans="1:7" x14ac:dyDescent="0.3">
      <c r="A392" s="2">
        <v>391</v>
      </c>
      <c r="B392" s="2">
        <v>16</v>
      </c>
      <c r="C392" s="2">
        <v>14</v>
      </c>
      <c r="D392" s="1">
        <f t="shared" si="24"/>
        <v>450.28790786948178</v>
      </c>
      <c r="E392" s="2">
        <f t="shared" si="25"/>
        <v>11.822660098522167</v>
      </c>
      <c r="F392" s="2">
        <f t="shared" si="26"/>
        <v>10.344827586206897</v>
      </c>
      <c r="G392" s="2">
        <f t="shared" si="27"/>
        <v>11.822660098522167</v>
      </c>
    </row>
    <row r="393" spans="1:7" x14ac:dyDescent="0.3">
      <c r="A393" s="2">
        <v>392</v>
      </c>
      <c r="B393" s="2">
        <v>13</v>
      </c>
      <c r="C393" s="2">
        <v>13</v>
      </c>
      <c r="D393" s="1">
        <f t="shared" si="24"/>
        <v>451.43953934740881</v>
      </c>
      <c r="E393" s="2">
        <f t="shared" si="25"/>
        <v>9.6059113300492616</v>
      </c>
      <c r="F393" s="2">
        <f t="shared" si="26"/>
        <v>9.6059113300492616</v>
      </c>
      <c r="G393" s="2">
        <f t="shared" si="27"/>
        <v>9.6059113300492616</v>
      </c>
    </row>
    <row r="394" spans="1:7" x14ac:dyDescent="0.3">
      <c r="A394" s="2">
        <v>393</v>
      </c>
      <c r="B394" s="2">
        <v>12</v>
      </c>
      <c r="C394" s="2">
        <v>12</v>
      </c>
      <c r="D394" s="1">
        <f t="shared" si="24"/>
        <v>452.59117082533589</v>
      </c>
      <c r="E394" s="2">
        <f t="shared" si="25"/>
        <v>8.8669950738916263</v>
      </c>
      <c r="F394" s="2">
        <f t="shared" si="26"/>
        <v>8.8669950738916263</v>
      </c>
      <c r="G394" s="2">
        <f t="shared" si="27"/>
        <v>8.8669950738916263</v>
      </c>
    </row>
    <row r="395" spans="1:7" x14ac:dyDescent="0.3">
      <c r="A395" s="2">
        <v>394</v>
      </c>
      <c r="B395" s="2">
        <v>11</v>
      </c>
      <c r="C395" s="2">
        <v>10</v>
      </c>
      <c r="D395" s="1">
        <f t="shared" si="24"/>
        <v>453.74280230326298</v>
      </c>
      <c r="E395" s="2">
        <f t="shared" si="25"/>
        <v>8.1280788177339893</v>
      </c>
      <c r="F395" s="2">
        <f t="shared" si="26"/>
        <v>7.389162561576355</v>
      </c>
      <c r="G395" s="2">
        <f t="shared" si="27"/>
        <v>8.1280788177339893</v>
      </c>
    </row>
    <row r="396" spans="1:7" x14ac:dyDescent="0.3">
      <c r="A396" s="2">
        <v>395</v>
      </c>
      <c r="B396" s="2">
        <v>9</v>
      </c>
      <c r="C396" s="2">
        <v>8</v>
      </c>
      <c r="D396" s="1">
        <f t="shared" si="24"/>
        <v>454.89443378119</v>
      </c>
      <c r="E396" s="2">
        <f t="shared" si="25"/>
        <v>6.6502463054187189</v>
      </c>
      <c r="F396" s="2">
        <f t="shared" si="26"/>
        <v>5.9113300492610836</v>
      </c>
      <c r="G396" s="2">
        <f t="shared" si="27"/>
        <v>6.6502463054187189</v>
      </c>
    </row>
    <row r="397" spans="1:7" x14ac:dyDescent="0.3">
      <c r="A397" s="2">
        <v>396</v>
      </c>
      <c r="B397" s="2">
        <v>7</v>
      </c>
      <c r="C397" s="2">
        <v>7</v>
      </c>
      <c r="D397" s="1">
        <f t="shared" si="24"/>
        <v>456.04606525911709</v>
      </c>
      <c r="E397" s="2">
        <f t="shared" si="25"/>
        <v>5.1724137931034484</v>
      </c>
      <c r="F397" s="2">
        <f t="shared" si="26"/>
        <v>5.1724137931034484</v>
      </c>
      <c r="G397" s="2">
        <f t="shared" si="27"/>
        <v>5.1724137931034484</v>
      </c>
    </row>
    <row r="398" spans="1:7" x14ac:dyDescent="0.3">
      <c r="A398" s="2">
        <v>397</v>
      </c>
      <c r="B398" s="2">
        <v>6</v>
      </c>
      <c r="C398" s="2">
        <v>5</v>
      </c>
      <c r="D398" s="1">
        <f t="shared" si="24"/>
        <v>457.19769673704417</v>
      </c>
      <c r="E398" s="2">
        <f t="shared" si="25"/>
        <v>4.4334975369458132</v>
      </c>
      <c r="F398" s="2">
        <f t="shared" si="26"/>
        <v>3.6945812807881775</v>
      </c>
      <c r="G398" s="2">
        <f t="shared" si="27"/>
        <v>4.4334975369458132</v>
      </c>
    </row>
    <row r="399" spans="1:7" x14ac:dyDescent="0.3">
      <c r="A399" s="2">
        <v>398</v>
      </c>
      <c r="B399" s="2">
        <v>4</v>
      </c>
      <c r="C399" s="2">
        <v>3</v>
      </c>
      <c r="D399" s="1">
        <f t="shared" si="24"/>
        <v>458.34932821497119</v>
      </c>
      <c r="E399" s="2">
        <f t="shared" si="25"/>
        <v>2.9556650246305418</v>
      </c>
      <c r="F399" s="2">
        <f t="shared" si="26"/>
        <v>2.2167487684729066</v>
      </c>
      <c r="G399" s="2">
        <f t="shared" si="27"/>
        <v>2.9556650246305418</v>
      </c>
    </row>
    <row r="400" spans="1:7" x14ac:dyDescent="0.3">
      <c r="A400" s="2">
        <v>399</v>
      </c>
      <c r="B400" s="2">
        <v>2</v>
      </c>
      <c r="C400" s="2">
        <v>2</v>
      </c>
      <c r="D400" s="1">
        <f t="shared" si="24"/>
        <v>459.50095969289828</v>
      </c>
      <c r="E400" s="2">
        <f t="shared" si="25"/>
        <v>1.4778325123152709</v>
      </c>
      <c r="F400" s="2">
        <f t="shared" si="26"/>
        <v>1.4778325123152709</v>
      </c>
      <c r="G400" s="2">
        <f t="shared" si="27"/>
        <v>1.4778325123152709</v>
      </c>
    </row>
    <row r="401" spans="1:7" x14ac:dyDescent="0.3">
      <c r="A401" s="2">
        <v>400</v>
      </c>
      <c r="B401" s="2">
        <v>2</v>
      </c>
      <c r="C401" s="2">
        <v>1</v>
      </c>
      <c r="D401" s="1">
        <f t="shared" si="24"/>
        <v>460.65259117082536</v>
      </c>
      <c r="E401" s="2">
        <f t="shared" si="25"/>
        <v>1.4778325123152709</v>
      </c>
      <c r="F401" s="2">
        <f t="shared" si="26"/>
        <v>0.73891625615763545</v>
      </c>
      <c r="G401" s="2">
        <f t="shared" si="27"/>
        <v>1.4778325123152709</v>
      </c>
    </row>
    <row r="402" spans="1:7" x14ac:dyDescent="0.3">
      <c r="A402" s="2">
        <v>401</v>
      </c>
      <c r="B402" s="2">
        <v>0</v>
      </c>
      <c r="C402" s="2">
        <v>0</v>
      </c>
      <c r="D402" s="1">
        <f t="shared" si="24"/>
        <v>461.80422264875239</v>
      </c>
      <c r="E402" s="2">
        <f t="shared" si="25"/>
        <v>0</v>
      </c>
      <c r="F402" s="2">
        <f t="shared" si="26"/>
        <v>0</v>
      </c>
      <c r="G402" s="2">
        <f t="shared" si="27"/>
        <v>0</v>
      </c>
    </row>
    <row r="403" spans="1:7" x14ac:dyDescent="0.3">
      <c r="A403" s="2">
        <v>402</v>
      </c>
      <c r="B403" s="2">
        <v>0</v>
      </c>
      <c r="C403" s="2">
        <v>0</v>
      </c>
      <c r="D403" s="1">
        <f t="shared" si="24"/>
        <v>462.95585412667947</v>
      </c>
      <c r="E403" s="2">
        <f t="shared" si="25"/>
        <v>0</v>
      </c>
      <c r="F403" s="2">
        <f t="shared" si="26"/>
        <v>0</v>
      </c>
      <c r="G403" s="2">
        <f t="shared" si="27"/>
        <v>0</v>
      </c>
    </row>
    <row r="404" spans="1:7" x14ac:dyDescent="0.3">
      <c r="A404" s="2">
        <v>403</v>
      </c>
      <c r="B404" s="2">
        <v>0</v>
      </c>
      <c r="C404" s="2">
        <v>0</v>
      </c>
      <c r="D404" s="1">
        <f t="shared" si="24"/>
        <v>464.10748560460655</v>
      </c>
      <c r="E404" s="2">
        <f t="shared" si="25"/>
        <v>0</v>
      </c>
      <c r="F404" s="2">
        <f t="shared" si="26"/>
        <v>0</v>
      </c>
      <c r="G404" s="2">
        <f t="shared" si="27"/>
        <v>0</v>
      </c>
    </row>
    <row r="405" spans="1:7" x14ac:dyDescent="0.3">
      <c r="A405" s="2">
        <v>404</v>
      </c>
      <c r="B405" s="2">
        <v>0</v>
      </c>
      <c r="C405" s="2">
        <v>0</v>
      </c>
      <c r="D405" s="1">
        <f t="shared" si="24"/>
        <v>465.25911708253358</v>
      </c>
      <c r="E405" s="2">
        <f t="shared" si="25"/>
        <v>0</v>
      </c>
      <c r="F405" s="2">
        <f t="shared" si="26"/>
        <v>0</v>
      </c>
      <c r="G405" s="2">
        <f t="shared" si="27"/>
        <v>0</v>
      </c>
    </row>
    <row r="406" spans="1:7" x14ac:dyDescent="0.3">
      <c r="A406" s="2">
        <v>405</v>
      </c>
      <c r="B406" s="2">
        <v>44</v>
      </c>
      <c r="C406" s="2">
        <v>0</v>
      </c>
      <c r="D406" s="1">
        <f t="shared" si="24"/>
        <v>466.41074856046066</v>
      </c>
      <c r="E406" s="2">
        <f t="shared" si="25"/>
        <v>32.512315270935957</v>
      </c>
      <c r="F406" s="2">
        <f t="shared" si="26"/>
        <v>0</v>
      </c>
      <c r="G406" s="2">
        <f t="shared" si="27"/>
        <v>32.512315270935957</v>
      </c>
    </row>
    <row r="407" spans="1:7" x14ac:dyDescent="0.3">
      <c r="A407" s="4">
        <v>406</v>
      </c>
      <c r="B407" s="4">
        <v>294</v>
      </c>
      <c r="C407" s="4">
        <v>41</v>
      </c>
      <c r="D407" s="3">
        <f t="shared" si="24"/>
        <v>467.56238003838774</v>
      </c>
      <c r="E407" s="4">
        <f t="shared" si="25"/>
        <v>217.24137931034483</v>
      </c>
      <c r="F407" s="4">
        <f t="shared" si="26"/>
        <v>30.295566502463053</v>
      </c>
      <c r="G407" s="4">
        <f t="shared" si="27"/>
        <v>217.24137931034483</v>
      </c>
    </row>
    <row r="408" spans="1:7" x14ac:dyDescent="0.3">
      <c r="A408" s="10">
        <v>407</v>
      </c>
      <c r="B408" s="10">
        <v>291</v>
      </c>
      <c r="C408" s="10">
        <v>288</v>
      </c>
      <c r="D408" s="1">
        <f t="shared" si="24"/>
        <v>468.71401151631477</v>
      </c>
      <c r="E408" s="10">
        <f t="shared" si="25"/>
        <v>215.02463054187191</v>
      </c>
      <c r="F408" s="10">
        <f t="shared" si="26"/>
        <v>212.807881773399</v>
      </c>
      <c r="G408" s="10">
        <f t="shared" si="27"/>
        <v>215.02463054187191</v>
      </c>
    </row>
    <row r="409" spans="1:7" x14ac:dyDescent="0.3">
      <c r="A409" s="2">
        <v>408</v>
      </c>
      <c r="B409" s="2">
        <v>288</v>
      </c>
      <c r="C409" s="2">
        <v>286</v>
      </c>
      <c r="D409" s="1">
        <f t="shared" si="24"/>
        <v>469.86564299424185</v>
      </c>
      <c r="E409" s="2">
        <f t="shared" si="25"/>
        <v>212.807881773399</v>
      </c>
      <c r="F409" s="2">
        <f t="shared" si="26"/>
        <v>211.33004926108376</v>
      </c>
      <c r="G409" s="2">
        <f t="shared" si="27"/>
        <v>212.807881773399</v>
      </c>
    </row>
    <row r="410" spans="1:7" x14ac:dyDescent="0.3">
      <c r="A410" s="2">
        <v>409</v>
      </c>
      <c r="B410" s="2">
        <v>286</v>
      </c>
      <c r="C410" s="2">
        <v>284</v>
      </c>
      <c r="D410" s="1">
        <f t="shared" si="24"/>
        <v>471.01727447216888</v>
      </c>
      <c r="E410" s="2">
        <f t="shared" si="25"/>
        <v>211.33004926108376</v>
      </c>
      <c r="F410" s="2">
        <f t="shared" si="26"/>
        <v>209.85221674876848</v>
      </c>
      <c r="G410" s="2">
        <f t="shared" si="27"/>
        <v>211.33004926108376</v>
      </c>
    </row>
    <row r="411" spans="1:7" x14ac:dyDescent="0.3">
      <c r="A411" s="2">
        <v>410</v>
      </c>
      <c r="B411" s="2">
        <v>284</v>
      </c>
      <c r="C411" s="2">
        <v>282</v>
      </c>
      <c r="D411" s="1">
        <f t="shared" si="24"/>
        <v>472.16890595009596</v>
      </c>
      <c r="E411" s="2">
        <f t="shared" si="25"/>
        <v>209.85221674876848</v>
      </c>
      <c r="F411" s="2">
        <f t="shared" si="26"/>
        <v>208.37438423645321</v>
      </c>
      <c r="G411" s="2">
        <f t="shared" si="27"/>
        <v>209.85221674876848</v>
      </c>
    </row>
    <row r="412" spans="1:7" x14ac:dyDescent="0.3">
      <c r="A412" s="2">
        <v>411</v>
      </c>
      <c r="B412" s="2">
        <v>282</v>
      </c>
      <c r="C412" s="2">
        <v>280</v>
      </c>
      <c r="D412" s="1">
        <f t="shared" si="24"/>
        <v>473.32053742802304</v>
      </c>
      <c r="E412" s="2">
        <f t="shared" si="25"/>
        <v>208.37438423645321</v>
      </c>
      <c r="F412" s="2">
        <f t="shared" si="26"/>
        <v>206.89655172413794</v>
      </c>
      <c r="G412" s="2">
        <f t="shared" si="27"/>
        <v>208.37438423645321</v>
      </c>
    </row>
    <row r="413" spans="1:7" x14ac:dyDescent="0.3">
      <c r="A413" s="2">
        <v>412</v>
      </c>
      <c r="B413" s="2">
        <v>279</v>
      </c>
      <c r="C413" s="2">
        <v>276</v>
      </c>
      <c r="D413" s="1">
        <f t="shared" si="24"/>
        <v>474.47216890595007</v>
      </c>
      <c r="E413" s="2">
        <f t="shared" si="25"/>
        <v>206.1576354679803</v>
      </c>
      <c r="F413" s="2">
        <f t="shared" si="26"/>
        <v>203.94088669950739</v>
      </c>
      <c r="G413" s="2">
        <f t="shared" si="27"/>
        <v>206.1576354679803</v>
      </c>
    </row>
    <row r="414" spans="1:7" x14ac:dyDescent="0.3">
      <c r="A414" s="2">
        <v>413</v>
      </c>
      <c r="B414" s="2">
        <v>275</v>
      </c>
      <c r="C414" s="2">
        <v>275</v>
      </c>
      <c r="D414" s="1">
        <f t="shared" si="24"/>
        <v>475.62380038387715</v>
      </c>
      <c r="E414" s="2">
        <f t="shared" si="25"/>
        <v>203.20197044334975</v>
      </c>
      <c r="F414" s="2">
        <f t="shared" si="26"/>
        <v>203.20197044334975</v>
      </c>
      <c r="G414" s="2">
        <f t="shared" si="27"/>
        <v>203.20197044334975</v>
      </c>
    </row>
    <row r="415" spans="1:7" x14ac:dyDescent="0.3">
      <c r="A415" s="2">
        <v>414</v>
      </c>
      <c r="B415" s="2">
        <v>275</v>
      </c>
      <c r="C415" s="2">
        <v>273</v>
      </c>
      <c r="D415" s="1">
        <f t="shared" si="24"/>
        <v>476.77543186180424</v>
      </c>
      <c r="E415" s="2">
        <f t="shared" si="25"/>
        <v>203.20197044334975</v>
      </c>
      <c r="F415" s="2">
        <f t="shared" si="26"/>
        <v>201.72413793103448</v>
      </c>
      <c r="G415" s="2">
        <f t="shared" si="27"/>
        <v>203.20197044334975</v>
      </c>
    </row>
    <row r="416" spans="1:7" x14ac:dyDescent="0.3">
      <c r="A416" s="2">
        <v>415</v>
      </c>
      <c r="B416" s="2">
        <v>273</v>
      </c>
      <c r="C416" s="2">
        <v>272</v>
      </c>
      <c r="D416" s="1">
        <f t="shared" si="24"/>
        <v>477.92706333973126</v>
      </c>
      <c r="E416" s="2">
        <f t="shared" si="25"/>
        <v>201.72413793103448</v>
      </c>
      <c r="F416" s="2">
        <f t="shared" si="26"/>
        <v>200.98522167487684</v>
      </c>
      <c r="G416" s="2">
        <f t="shared" si="27"/>
        <v>201.72413793103448</v>
      </c>
    </row>
    <row r="417" spans="1:7" x14ac:dyDescent="0.3">
      <c r="A417" s="2">
        <v>416</v>
      </c>
      <c r="B417" s="2">
        <v>271</v>
      </c>
      <c r="C417" s="2">
        <v>269</v>
      </c>
      <c r="D417" s="1">
        <f t="shared" si="24"/>
        <v>479.07869481765835</v>
      </c>
      <c r="E417" s="2">
        <f t="shared" si="25"/>
        <v>200.2463054187192</v>
      </c>
      <c r="F417" s="2">
        <f t="shared" si="26"/>
        <v>198.76847290640393</v>
      </c>
      <c r="G417" s="2">
        <f t="shared" si="27"/>
        <v>200.2463054187192</v>
      </c>
    </row>
    <row r="418" spans="1:7" x14ac:dyDescent="0.3">
      <c r="A418" s="2">
        <v>417</v>
      </c>
      <c r="B418" s="2">
        <v>269</v>
      </c>
      <c r="C418" s="2">
        <v>267</v>
      </c>
      <c r="D418" s="1">
        <f t="shared" si="24"/>
        <v>480.23032629558543</v>
      </c>
      <c r="E418" s="2">
        <f t="shared" si="25"/>
        <v>198.76847290640393</v>
      </c>
      <c r="F418" s="2">
        <f t="shared" si="26"/>
        <v>197.29064039408868</v>
      </c>
      <c r="G418" s="2">
        <f t="shared" si="27"/>
        <v>198.76847290640393</v>
      </c>
    </row>
    <row r="419" spans="1:7" x14ac:dyDescent="0.3">
      <c r="A419" s="2">
        <v>418</v>
      </c>
      <c r="B419" s="2">
        <v>267</v>
      </c>
      <c r="C419" s="2">
        <v>265</v>
      </c>
      <c r="D419" s="1">
        <f t="shared" si="24"/>
        <v>481.38195777351245</v>
      </c>
      <c r="E419" s="2">
        <f t="shared" si="25"/>
        <v>197.29064039408868</v>
      </c>
      <c r="F419" s="2">
        <f t="shared" si="26"/>
        <v>195.81280788177341</v>
      </c>
      <c r="G419" s="2">
        <f t="shared" si="27"/>
        <v>197.29064039408868</v>
      </c>
    </row>
    <row r="420" spans="1:7" x14ac:dyDescent="0.3">
      <c r="A420" s="2">
        <v>419</v>
      </c>
      <c r="B420" s="2">
        <v>265</v>
      </c>
      <c r="C420" s="2">
        <v>263</v>
      </c>
      <c r="D420" s="1">
        <f t="shared" si="24"/>
        <v>482.53358925143954</v>
      </c>
      <c r="E420" s="2">
        <f t="shared" si="25"/>
        <v>195.81280788177341</v>
      </c>
      <c r="F420" s="2">
        <f t="shared" si="26"/>
        <v>194.33497536945814</v>
      </c>
      <c r="G420" s="2">
        <f t="shared" si="27"/>
        <v>195.81280788177341</v>
      </c>
    </row>
    <row r="421" spans="1:7" x14ac:dyDescent="0.3">
      <c r="A421" s="2">
        <v>420</v>
      </c>
      <c r="B421" s="2">
        <v>263</v>
      </c>
      <c r="C421" s="2">
        <v>261</v>
      </c>
      <c r="D421" s="1">
        <f t="shared" si="24"/>
        <v>483.68522072936662</v>
      </c>
      <c r="E421" s="2">
        <f t="shared" si="25"/>
        <v>194.33497536945814</v>
      </c>
      <c r="F421" s="2">
        <f t="shared" si="26"/>
        <v>192.85714285714286</v>
      </c>
      <c r="G421" s="2">
        <f t="shared" si="27"/>
        <v>194.33497536945814</v>
      </c>
    </row>
    <row r="422" spans="1:7" x14ac:dyDescent="0.3">
      <c r="A422" s="2">
        <v>421</v>
      </c>
      <c r="B422" s="2">
        <v>260</v>
      </c>
      <c r="C422" s="2">
        <v>259</v>
      </c>
      <c r="D422" s="1">
        <f t="shared" si="24"/>
        <v>484.83685220729365</v>
      </c>
      <c r="E422" s="2">
        <f t="shared" si="25"/>
        <v>192.11822660098522</v>
      </c>
      <c r="F422" s="2">
        <f t="shared" si="26"/>
        <v>191.37931034482759</v>
      </c>
      <c r="G422" s="2">
        <f t="shared" si="27"/>
        <v>192.11822660098522</v>
      </c>
    </row>
    <row r="423" spans="1:7" x14ac:dyDescent="0.3">
      <c r="A423" s="2">
        <v>422</v>
      </c>
      <c r="B423" s="2">
        <v>258</v>
      </c>
      <c r="C423" s="2">
        <v>256</v>
      </c>
      <c r="D423" s="1">
        <f t="shared" si="24"/>
        <v>485.98848368522073</v>
      </c>
      <c r="E423" s="2">
        <f t="shared" si="25"/>
        <v>190.64039408866995</v>
      </c>
      <c r="F423" s="2">
        <f t="shared" si="26"/>
        <v>189.16256157635468</v>
      </c>
      <c r="G423" s="2">
        <f t="shared" si="27"/>
        <v>190.64039408866995</v>
      </c>
    </row>
    <row r="424" spans="1:7" x14ac:dyDescent="0.3">
      <c r="A424" s="2">
        <v>423</v>
      </c>
      <c r="B424" s="2">
        <v>256</v>
      </c>
      <c r="C424" s="2">
        <v>254</v>
      </c>
      <c r="D424" s="1">
        <f t="shared" si="24"/>
        <v>487.14011516314781</v>
      </c>
      <c r="E424" s="2">
        <f t="shared" si="25"/>
        <v>189.16256157635468</v>
      </c>
      <c r="F424" s="2">
        <f t="shared" si="26"/>
        <v>187.6847290640394</v>
      </c>
      <c r="G424" s="2">
        <f t="shared" si="27"/>
        <v>189.16256157635468</v>
      </c>
    </row>
    <row r="425" spans="1:7" x14ac:dyDescent="0.3">
      <c r="A425" s="2">
        <v>424</v>
      </c>
      <c r="B425" s="2">
        <v>254</v>
      </c>
      <c r="C425" s="2">
        <v>252</v>
      </c>
      <c r="D425" s="1">
        <f t="shared" si="24"/>
        <v>488.29174664107484</v>
      </c>
      <c r="E425" s="2">
        <f t="shared" si="25"/>
        <v>187.6847290640394</v>
      </c>
      <c r="F425" s="2">
        <f t="shared" si="26"/>
        <v>186.20689655172413</v>
      </c>
      <c r="G425" s="2">
        <f t="shared" si="27"/>
        <v>187.6847290640394</v>
      </c>
    </row>
    <row r="426" spans="1:7" x14ac:dyDescent="0.3">
      <c r="A426" s="2">
        <v>425</v>
      </c>
      <c r="B426" s="2">
        <v>252</v>
      </c>
      <c r="C426" s="2">
        <v>250</v>
      </c>
      <c r="D426" s="1">
        <f t="shared" si="24"/>
        <v>489.44337811900192</v>
      </c>
      <c r="E426" s="2">
        <f t="shared" si="25"/>
        <v>186.20689655172413</v>
      </c>
      <c r="F426" s="2">
        <f t="shared" si="26"/>
        <v>184.72906403940885</v>
      </c>
      <c r="G426" s="2">
        <f t="shared" si="27"/>
        <v>186.20689655172413</v>
      </c>
    </row>
    <row r="427" spans="1:7" x14ac:dyDescent="0.3">
      <c r="A427" s="2">
        <v>426</v>
      </c>
      <c r="B427" s="2">
        <v>250</v>
      </c>
      <c r="C427" s="2">
        <v>248</v>
      </c>
      <c r="D427" s="1">
        <f t="shared" si="24"/>
        <v>490.595009596929</v>
      </c>
      <c r="E427" s="2">
        <f t="shared" si="25"/>
        <v>184.72906403940885</v>
      </c>
      <c r="F427" s="2">
        <f t="shared" si="26"/>
        <v>183.25123152709361</v>
      </c>
      <c r="G427" s="2">
        <f t="shared" si="27"/>
        <v>184.72906403940885</v>
      </c>
    </row>
    <row r="428" spans="1:7" x14ac:dyDescent="0.3">
      <c r="A428" s="2">
        <v>427</v>
      </c>
      <c r="B428" s="2">
        <v>247</v>
      </c>
      <c r="C428" s="2">
        <v>247</v>
      </c>
      <c r="D428" s="1">
        <f t="shared" si="24"/>
        <v>491.74664107485603</v>
      </c>
      <c r="E428" s="2">
        <f t="shared" si="25"/>
        <v>182.51231527093597</v>
      </c>
      <c r="F428" s="2">
        <f t="shared" si="26"/>
        <v>182.51231527093597</v>
      </c>
      <c r="G428" s="2">
        <f t="shared" si="27"/>
        <v>182.51231527093597</v>
      </c>
    </row>
    <row r="429" spans="1:7" x14ac:dyDescent="0.3">
      <c r="A429" s="2">
        <v>428</v>
      </c>
      <c r="B429" s="2">
        <v>247</v>
      </c>
      <c r="C429" s="2">
        <v>245</v>
      </c>
      <c r="D429" s="1">
        <f t="shared" si="24"/>
        <v>492.89827255278311</v>
      </c>
      <c r="E429" s="2">
        <f t="shared" si="25"/>
        <v>182.51231527093597</v>
      </c>
      <c r="F429" s="2">
        <f t="shared" si="26"/>
        <v>181.0344827586207</v>
      </c>
      <c r="G429" s="2">
        <f t="shared" si="27"/>
        <v>182.51231527093597</v>
      </c>
    </row>
    <row r="430" spans="1:7" x14ac:dyDescent="0.3">
      <c r="A430" s="2">
        <v>429</v>
      </c>
      <c r="B430" s="2">
        <v>245</v>
      </c>
      <c r="C430" s="2">
        <v>243</v>
      </c>
      <c r="D430" s="1">
        <f t="shared" si="24"/>
        <v>494.0499040307102</v>
      </c>
      <c r="E430" s="2">
        <f t="shared" si="25"/>
        <v>181.0344827586207</v>
      </c>
      <c r="F430" s="2">
        <f t="shared" si="26"/>
        <v>179.55665024630542</v>
      </c>
      <c r="G430" s="2">
        <f t="shared" si="27"/>
        <v>181.0344827586207</v>
      </c>
    </row>
    <row r="431" spans="1:7" x14ac:dyDescent="0.3">
      <c r="A431" s="2">
        <v>430</v>
      </c>
      <c r="B431" s="2">
        <v>243</v>
      </c>
      <c r="C431" s="2">
        <v>241</v>
      </c>
      <c r="D431" s="1">
        <f t="shared" si="24"/>
        <v>495.20153550863722</v>
      </c>
      <c r="E431" s="2">
        <f t="shared" si="25"/>
        <v>179.55665024630542</v>
      </c>
      <c r="F431" s="2">
        <f t="shared" si="26"/>
        <v>178.07881773399015</v>
      </c>
      <c r="G431" s="2">
        <f t="shared" si="27"/>
        <v>179.55665024630542</v>
      </c>
    </row>
    <row r="432" spans="1:7" x14ac:dyDescent="0.3">
      <c r="A432" s="2">
        <v>431</v>
      </c>
      <c r="B432" s="2">
        <v>240</v>
      </c>
      <c r="C432" s="2">
        <v>238</v>
      </c>
      <c r="D432" s="1">
        <f t="shared" si="24"/>
        <v>496.3531669865643</v>
      </c>
      <c r="E432" s="2">
        <f t="shared" si="25"/>
        <v>177.33990147783251</v>
      </c>
      <c r="F432" s="2">
        <f t="shared" si="26"/>
        <v>175.86206896551724</v>
      </c>
      <c r="G432" s="2">
        <f t="shared" si="27"/>
        <v>177.33990147783251</v>
      </c>
    </row>
    <row r="433" spans="1:7" x14ac:dyDescent="0.3">
      <c r="A433" s="2">
        <v>432</v>
      </c>
      <c r="B433" s="2">
        <v>238</v>
      </c>
      <c r="C433" s="2">
        <v>236</v>
      </c>
      <c r="D433" s="1">
        <f t="shared" si="24"/>
        <v>497.50479846449139</v>
      </c>
      <c r="E433" s="2">
        <f t="shared" si="25"/>
        <v>175.86206896551724</v>
      </c>
      <c r="F433" s="2">
        <f t="shared" si="26"/>
        <v>174.38423645320196</v>
      </c>
      <c r="G433" s="2">
        <f t="shared" si="27"/>
        <v>175.86206896551724</v>
      </c>
    </row>
    <row r="434" spans="1:7" x14ac:dyDescent="0.3">
      <c r="A434" s="2">
        <v>433</v>
      </c>
      <c r="B434" s="2">
        <v>235</v>
      </c>
      <c r="C434" s="2">
        <v>234</v>
      </c>
      <c r="D434" s="1">
        <f t="shared" si="24"/>
        <v>498.65642994241841</v>
      </c>
      <c r="E434" s="2">
        <f t="shared" si="25"/>
        <v>173.64532019704433</v>
      </c>
      <c r="F434" s="2">
        <f t="shared" si="26"/>
        <v>172.90640394088669</v>
      </c>
      <c r="G434" s="2">
        <f t="shared" si="27"/>
        <v>173.64532019704433</v>
      </c>
    </row>
    <row r="435" spans="1:7" x14ac:dyDescent="0.3">
      <c r="A435" s="2">
        <v>434</v>
      </c>
      <c r="B435" s="2">
        <v>233</v>
      </c>
      <c r="C435" s="2">
        <v>233</v>
      </c>
      <c r="D435" s="1">
        <f t="shared" si="24"/>
        <v>499.8080614203455</v>
      </c>
      <c r="E435" s="2">
        <f t="shared" si="25"/>
        <v>172.16748768472905</v>
      </c>
      <c r="F435" s="2">
        <f t="shared" si="26"/>
        <v>172.16748768472905</v>
      </c>
      <c r="G435" s="2">
        <f t="shared" si="27"/>
        <v>172.16748768472905</v>
      </c>
    </row>
    <row r="436" spans="1:7" x14ac:dyDescent="0.3">
      <c r="A436" s="2">
        <v>435</v>
      </c>
      <c r="B436" s="2">
        <v>233</v>
      </c>
      <c r="C436" s="2">
        <v>231</v>
      </c>
      <c r="D436" s="1">
        <f t="shared" si="24"/>
        <v>500.95969289827258</v>
      </c>
      <c r="E436" s="2">
        <f t="shared" si="25"/>
        <v>172.16748768472905</v>
      </c>
      <c r="F436" s="2">
        <f t="shared" si="26"/>
        <v>170.68965517241378</v>
      </c>
      <c r="G436" s="2">
        <f t="shared" si="27"/>
        <v>172.16748768472905</v>
      </c>
    </row>
    <row r="437" spans="1:7" x14ac:dyDescent="0.3">
      <c r="A437" s="2">
        <v>436</v>
      </c>
      <c r="B437" s="2">
        <v>231</v>
      </c>
      <c r="C437" s="2">
        <v>229</v>
      </c>
      <c r="D437" s="1">
        <f t="shared" si="24"/>
        <v>502.1113243761996</v>
      </c>
      <c r="E437" s="2">
        <f t="shared" si="25"/>
        <v>170.68965517241378</v>
      </c>
      <c r="F437" s="2">
        <f t="shared" si="26"/>
        <v>169.21182266009853</v>
      </c>
      <c r="G437" s="2">
        <f t="shared" si="27"/>
        <v>170.68965517241378</v>
      </c>
    </row>
    <row r="438" spans="1:7" x14ac:dyDescent="0.3">
      <c r="A438" s="2">
        <v>437</v>
      </c>
      <c r="B438" s="2">
        <v>229</v>
      </c>
      <c r="C438" s="2">
        <v>227</v>
      </c>
      <c r="D438" s="1">
        <f t="shared" si="24"/>
        <v>503.26295585412669</v>
      </c>
      <c r="E438" s="2">
        <f t="shared" si="25"/>
        <v>169.21182266009853</v>
      </c>
      <c r="F438" s="2">
        <f t="shared" si="26"/>
        <v>167.73399014778326</v>
      </c>
      <c r="G438" s="2">
        <f t="shared" si="27"/>
        <v>169.21182266009853</v>
      </c>
    </row>
    <row r="439" spans="1:7" x14ac:dyDescent="0.3">
      <c r="A439" s="2">
        <v>438</v>
      </c>
      <c r="B439" s="2">
        <v>227</v>
      </c>
      <c r="C439" s="2">
        <v>225</v>
      </c>
      <c r="D439" s="1">
        <f t="shared" si="24"/>
        <v>504.41458733205377</v>
      </c>
      <c r="E439" s="2">
        <f t="shared" si="25"/>
        <v>167.73399014778326</v>
      </c>
      <c r="F439" s="2">
        <f t="shared" si="26"/>
        <v>166.25615763546799</v>
      </c>
      <c r="G439" s="2">
        <f t="shared" si="27"/>
        <v>167.73399014778326</v>
      </c>
    </row>
    <row r="440" spans="1:7" x14ac:dyDescent="0.3">
      <c r="A440" s="2">
        <v>439</v>
      </c>
      <c r="B440" s="2">
        <v>224</v>
      </c>
      <c r="C440" s="2">
        <v>224</v>
      </c>
      <c r="D440" s="1">
        <f t="shared" si="24"/>
        <v>505.5662188099808</v>
      </c>
      <c r="E440" s="2">
        <f t="shared" si="25"/>
        <v>165.51724137931035</v>
      </c>
      <c r="F440" s="2">
        <f t="shared" si="26"/>
        <v>165.51724137931035</v>
      </c>
      <c r="G440" s="2">
        <f t="shared" si="27"/>
        <v>165.51724137931035</v>
      </c>
    </row>
    <row r="441" spans="1:7" x14ac:dyDescent="0.3">
      <c r="A441" s="2">
        <v>440</v>
      </c>
      <c r="B441" s="2">
        <v>224</v>
      </c>
      <c r="C441" s="2">
        <v>222</v>
      </c>
      <c r="D441" s="1">
        <f t="shared" si="24"/>
        <v>506.71785028790788</v>
      </c>
      <c r="E441" s="2">
        <f t="shared" si="25"/>
        <v>165.51724137931035</v>
      </c>
      <c r="F441" s="2">
        <f t="shared" si="26"/>
        <v>164.03940886699507</v>
      </c>
      <c r="G441" s="2">
        <f t="shared" si="27"/>
        <v>165.51724137931035</v>
      </c>
    </row>
    <row r="442" spans="1:7" x14ac:dyDescent="0.3">
      <c r="A442" s="2">
        <v>441</v>
      </c>
      <c r="B442" s="2">
        <v>222</v>
      </c>
      <c r="C442" s="2">
        <v>220</v>
      </c>
      <c r="D442" s="1">
        <f t="shared" si="24"/>
        <v>507.86948176583491</v>
      </c>
      <c r="E442" s="2">
        <f t="shared" si="25"/>
        <v>164.03940886699507</v>
      </c>
      <c r="F442" s="2">
        <f t="shared" si="26"/>
        <v>162.5615763546798</v>
      </c>
      <c r="G442" s="2">
        <f t="shared" si="27"/>
        <v>164.03940886699507</v>
      </c>
    </row>
    <row r="443" spans="1:7" x14ac:dyDescent="0.3">
      <c r="A443" s="2">
        <v>442</v>
      </c>
      <c r="B443" s="2">
        <v>219</v>
      </c>
      <c r="C443" s="2">
        <v>219</v>
      </c>
      <c r="D443" s="1">
        <f t="shared" si="24"/>
        <v>509.02111324376199</v>
      </c>
      <c r="E443" s="2">
        <f t="shared" si="25"/>
        <v>161.82266009852216</v>
      </c>
      <c r="F443" s="2">
        <f t="shared" si="26"/>
        <v>161.82266009852216</v>
      </c>
      <c r="G443" s="2">
        <f t="shared" si="27"/>
        <v>161.82266009852216</v>
      </c>
    </row>
    <row r="444" spans="1:7" x14ac:dyDescent="0.3">
      <c r="A444" s="2">
        <v>443</v>
      </c>
      <c r="B444" s="2">
        <v>219</v>
      </c>
      <c r="C444" s="2">
        <v>215</v>
      </c>
      <c r="D444" s="1">
        <f t="shared" si="24"/>
        <v>510.17274472168907</v>
      </c>
      <c r="E444" s="2">
        <f t="shared" si="25"/>
        <v>161.82266009852216</v>
      </c>
      <c r="F444" s="2">
        <f t="shared" si="26"/>
        <v>158.86699507389162</v>
      </c>
      <c r="G444" s="2">
        <f t="shared" si="27"/>
        <v>161.82266009852216</v>
      </c>
    </row>
    <row r="445" spans="1:7" x14ac:dyDescent="0.3">
      <c r="A445" s="2">
        <v>444</v>
      </c>
      <c r="B445" s="2">
        <v>215</v>
      </c>
      <c r="C445" s="2">
        <v>213</v>
      </c>
      <c r="D445" s="1">
        <f t="shared" si="24"/>
        <v>511.3243761996161</v>
      </c>
      <c r="E445" s="2">
        <f t="shared" si="25"/>
        <v>158.86699507389162</v>
      </c>
      <c r="F445" s="2">
        <f t="shared" si="26"/>
        <v>157.38916256157634</v>
      </c>
      <c r="G445" s="2">
        <f t="shared" si="27"/>
        <v>158.86699507389162</v>
      </c>
    </row>
    <row r="446" spans="1:7" x14ac:dyDescent="0.3">
      <c r="A446" s="2">
        <v>445</v>
      </c>
      <c r="B446" s="2">
        <v>213</v>
      </c>
      <c r="C446" s="2">
        <v>211</v>
      </c>
      <c r="D446" s="1">
        <f t="shared" si="24"/>
        <v>512.47600767754318</v>
      </c>
      <c r="E446" s="2">
        <f t="shared" si="25"/>
        <v>157.38916256157634</v>
      </c>
      <c r="F446" s="2">
        <f t="shared" si="26"/>
        <v>155.9113300492611</v>
      </c>
      <c r="G446" s="2">
        <f t="shared" si="27"/>
        <v>157.38916256157634</v>
      </c>
    </row>
    <row r="447" spans="1:7" x14ac:dyDescent="0.3">
      <c r="A447" s="2">
        <v>446</v>
      </c>
      <c r="B447" s="2">
        <v>210</v>
      </c>
      <c r="C447" s="2">
        <v>210</v>
      </c>
      <c r="D447" s="1">
        <f t="shared" si="24"/>
        <v>513.62763915547021</v>
      </c>
      <c r="E447" s="2">
        <f t="shared" si="25"/>
        <v>155.17241379310346</v>
      </c>
      <c r="F447" s="2">
        <f t="shared" si="26"/>
        <v>155.17241379310346</v>
      </c>
      <c r="G447" s="2">
        <f t="shared" si="27"/>
        <v>155.17241379310346</v>
      </c>
    </row>
    <row r="448" spans="1:7" x14ac:dyDescent="0.3">
      <c r="A448" s="2">
        <v>447</v>
      </c>
      <c r="B448" s="2">
        <v>209</v>
      </c>
      <c r="C448" s="2">
        <v>209</v>
      </c>
      <c r="D448" s="1">
        <f t="shared" si="24"/>
        <v>514.77927063339735</v>
      </c>
      <c r="E448" s="2">
        <f t="shared" si="25"/>
        <v>154.43349753694582</v>
      </c>
      <c r="F448" s="2">
        <f t="shared" si="26"/>
        <v>154.43349753694582</v>
      </c>
      <c r="G448" s="2">
        <f t="shared" si="27"/>
        <v>154.43349753694582</v>
      </c>
    </row>
    <row r="449" spans="1:7" x14ac:dyDescent="0.3">
      <c r="A449" s="2">
        <v>448</v>
      </c>
      <c r="B449" s="2">
        <v>209</v>
      </c>
      <c r="C449" s="2">
        <v>207</v>
      </c>
      <c r="D449" s="1">
        <f t="shared" si="24"/>
        <v>515.93090211132437</v>
      </c>
      <c r="E449" s="2">
        <f t="shared" si="25"/>
        <v>154.43349753694582</v>
      </c>
      <c r="F449" s="2">
        <f t="shared" si="26"/>
        <v>152.95566502463055</v>
      </c>
      <c r="G449" s="2">
        <f t="shared" si="27"/>
        <v>154.43349753694582</v>
      </c>
    </row>
    <row r="450" spans="1:7" x14ac:dyDescent="0.3">
      <c r="A450" s="2">
        <v>449</v>
      </c>
      <c r="B450" s="2">
        <v>206</v>
      </c>
      <c r="C450" s="2">
        <v>203</v>
      </c>
      <c r="D450" s="1">
        <f t="shared" si="24"/>
        <v>517.0825335892514</v>
      </c>
      <c r="E450" s="2">
        <f t="shared" si="25"/>
        <v>152.21674876847291</v>
      </c>
      <c r="F450" s="2">
        <f t="shared" si="26"/>
        <v>150</v>
      </c>
      <c r="G450" s="2">
        <f t="shared" si="27"/>
        <v>152.21674876847291</v>
      </c>
    </row>
    <row r="451" spans="1:7" x14ac:dyDescent="0.3">
      <c r="A451" s="2">
        <v>450</v>
      </c>
      <c r="B451" s="2">
        <v>203</v>
      </c>
      <c r="C451" s="2">
        <v>202</v>
      </c>
      <c r="D451" s="1">
        <f t="shared" ref="D451:D469" si="28">A451*600/521</f>
        <v>518.23416506717854</v>
      </c>
      <c r="E451" s="2">
        <f t="shared" ref="E451:E469" si="29">B451*300/406</f>
        <v>150</v>
      </c>
      <c r="F451" s="2">
        <f t="shared" ref="F451:F469" si="30">C451*300/406</f>
        <v>149.26108374384236</v>
      </c>
      <c r="G451" s="2">
        <f t="shared" ref="G451:G469" si="31">E451</f>
        <v>150</v>
      </c>
    </row>
    <row r="452" spans="1:7" x14ac:dyDescent="0.3">
      <c r="A452" s="2">
        <v>451</v>
      </c>
      <c r="B452" s="2">
        <v>202</v>
      </c>
      <c r="C452" s="2">
        <v>200</v>
      </c>
      <c r="D452" s="1">
        <f t="shared" si="28"/>
        <v>519.38579654510556</v>
      </c>
      <c r="E452" s="2">
        <f t="shared" si="29"/>
        <v>149.26108374384236</v>
      </c>
      <c r="F452" s="2">
        <f t="shared" si="30"/>
        <v>147.78325123152709</v>
      </c>
      <c r="G452" s="2">
        <f t="shared" si="31"/>
        <v>149.26108374384236</v>
      </c>
    </row>
    <row r="453" spans="1:7" x14ac:dyDescent="0.3">
      <c r="A453" s="2">
        <v>452</v>
      </c>
      <c r="B453" s="2">
        <v>199</v>
      </c>
      <c r="C453" s="2">
        <v>199</v>
      </c>
      <c r="D453" s="1">
        <f t="shared" si="28"/>
        <v>520.53742802303259</v>
      </c>
      <c r="E453" s="2">
        <f t="shared" si="29"/>
        <v>147.04433497536945</v>
      </c>
      <c r="F453" s="2">
        <f t="shared" si="30"/>
        <v>147.04433497536945</v>
      </c>
      <c r="G453" s="2">
        <f t="shared" si="31"/>
        <v>147.04433497536945</v>
      </c>
    </row>
    <row r="454" spans="1:7" x14ac:dyDescent="0.3">
      <c r="A454" s="2">
        <v>453</v>
      </c>
      <c r="B454" s="2">
        <v>198</v>
      </c>
      <c r="C454" s="2">
        <v>198</v>
      </c>
      <c r="D454" s="1">
        <f t="shared" si="28"/>
        <v>521.68905950095973</v>
      </c>
      <c r="E454" s="2">
        <f t="shared" si="29"/>
        <v>146.30541871921181</v>
      </c>
      <c r="F454" s="2">
        <f t="shared" si="30"/>
        <v>146.30541871921181</v>
      </c>
      <c r="G454" s="2">
        <f t="shared" si="31"/>
        <v>146.30541871921181</v>
      </c>
    </row>
    <row r="455" spans="1:7" x14ac:dyDescent="0.3">
      <c r="A455" s="2">
        <v>454</v>
      </c>
      <c r="B455" s="2">
        <v>198</v>
      </c>
      <c r="C455" s="2">
        <v>194</v>
      </c>
      <c r="D455" s="1">
        <f t="shared" si="28"/>
        <v>522.84069097888676</v>
      </c>
      <c r="E455" s="2">
        <f t="shared" si="29"/>
        <v>146.30541871921181</v>
      </c>
      <c r="F455" s="2">
        <f t="shared" si="30"/>
        <v>143.34975369458127</v>
      </c>
      <c r="G455" s="2">
        <f t="shared" si="31"/>
        <v>146.30541871921181</v>
      </c>
    </row>
    <row r="456" spans="1:7" x14ac:dyDescent="0.3">
      <c r="A456" s="2">
        <v>455</v>
      </c>
      <c r="B456" s="2">
        <v>194</v>
      </c>
      <c r="C456" s="2">
        <v>194</v>
      </c>
      <c r="D456" s="1">
        <f t="shared" si="28"/>
        <v>523.99232245681378</v>
      </c>
      <c r="E456" s="2">
        <f t="shared" si="29"/>
        <v>143.34975369458127</v>
      </c>
      <c r="F456" s="2">
        <f t="shared" si="30"/>
        <v>143.34975369458127</v>
      </c>
      <c r="G456" s="2">
        <f t="shared" si="31"/>
        <v>143.34975369458127</v>
      </c>
    </row>
    <row r="457" spans="1:7" x14ac:dyDescent="0.3">
      <c r="A457" s="2">
        <v>456</v>
      </c>
      <c r="B457" s="2">
        <v>193</v>
      </c>
      <c r="C457" s="2">
        <v>191</v>
      </c>
      <c r="D457" s="1">
        <f t="shared" si="28"/>
        <v>525.14395393474092</v>
      </c>
      <c r="E457" s="2">
        <f t="shared" si="29"/>
        <v>142.61083743842366</v>
      </c>
      <c r="F457" s="2">
        <f t="shared" si="30"/>
        <v>141.13300492610838</v>
      </c>
      <c r="G457" s="2">
        <f t="shared" si="31"/>
        <v>142.61083743842366</v>
      </c>
    </row>
    <row r="458" spans="1:7" x14ac:dyDescent="0.3">
      <c r="A458" s="2">
        <v>457</v>
      </c>
      <c r="B458" s="2">
        <v>190</v>
      </c>
      <c r="C458" s="2">
        <v>190</v>
      </c>
      <c r="D458" s="1">
        <f t="shared" si="28"/>
        <v>526.29558541266795</v>
      </c>
      <c r="E458" s="2">
        <f t="shared" si="29"/>
        <v>140.39408866995075</v>
      </c>
      <c r="F458" s="2">
        <f t="shared" si="30"/>
        <v>140.39408866995075</v>
      </c>
      <c r="G458" s="2">
        <f t="shared" si="31"/>
        <v>140.39408866995075</v>
      </c>
    </row>
    <row r="459" spans="1:7" x14ac:dyDescent="0.3">
      <c r="A459" s="2">
        <v>458</v>
      </c>
      <c r="B459" s="2">
        <v>189</v>
      </c>
      <c r="C459" s="2">
        <v>186</v>
      </c>
      <c r="D459" s="1">
        <f t="shared" si="28"/>
        <v>527.44721689059497</v>
      </c>
      <c r="E459" s="2">
        <f t="shared" si="29"/>
        <v>139.65517241379311</v>
      </c>
      <c r="F459" s="2">
        <f t="shared" si="30"/>
        <v>137.4384236453202</v>
      </c>
      <c r="G459" s="2">
        <f t="shared" si="31"/>
        <v>139.65517241379311</v>
      </c>
    </row>
    <row r="460" spans="1:7" x14ac:dyDescent="0.3">
      <c r="A460" s="2">
        <v>459</v>
      </c>
      <c r="B460" s="2">
        <v>185</v>
      </c>
      <c r="C460" s="2">
        <v>185</v>
      </c>
      <c r="D460" s="1">
        <f t="shared" si="28"/>
        <v>528.59884836852211</v>
      </c>
      <c r="E460" s="2">
        <f t="shared" si="29"/>
        <v>136.69950738916256</v>
      </c>
      <c r="F460" s="2">
        <f t="shared" si="30"/>
        <v>136.69950738916256</v>
      </c>
      <c r="G460" s="2">
        <f t="shared" si="31"/>
        <v>136.69950738916256</v>
      </c>
    </row>
    <row r="461" spans="1:7" x14ac:dyDescent="0.3">
      <c r="A461" s="2">
        <v>460</v>
      </c>
      <c r="B461" s="2">
        <v>184</v>
      </c>
      <c r="C461" s="2">
        <v>182</v>
      </c>
      <c r="D461" s="1">
        <f t="shared" si="28"/>
        <v>529.75047984644914</v>
      </c>
      <c r="E461" s="2">
        <f t="shared" si="29"/>
        <v>135.96059113300493</v>
      </c>
      <c r="F461" s="2">
        <f t="shared" si="30"/>
        <v>134.48275862068965</v>
      </c>
      <c r="G461" s="2">
        <f t="shared" si="31"/>
        <v>135.96059113300493</v>
      </c>
    </row>
    <row r="462" spans="1:7" x14ac:dyDescent="0.3">
      <c r="A462" s="2">
        <v>461</v>
      </c>
      <c r="B462" s="2">
        <v>182</v>
      </c>
      <c r="C462" s="2">
        <v>180</v>
      </c>
      <c r="D462" s="1">
        <f t="shared" si="28"/>
        <v>530.90211132437616</v>
      </c>
      <c r="E462" s="2">
        <f t="shared" si="29"/>
        <v>134.48275862068965</v>
      </c>
      <c r="F462" s="2">
        <f t="shared" si="30"/>
        <v>133.00492610837438</v>
      </c>
      <c r="G462" s="2">
        <f t="shared" si="31"/>
        <v>134.48275862068965</v>
      </c>
    </row>
    <row r="463" spans="1:7" x14ac:dyDescent="0.3">
      <c r="A463" s="2">
        <v>462</v>
      </c>
      <c r="B463" s="2">
        <v>179</v>
      </c>
      <c r="C463" s="2">
        <v>179</v>
      </c>
      <c r="D463" s="1">
        <f t="shared" si="28"/>
        <v>532.0537428023033</v>
      </c>
      <c r="E463" s="2">
        <f t="shared" si="29"/>
        <v>132.26600985221674</v>
      </c>
      <c r="F463" s="2">
        <f t="shared" si="30"/>
        <v>132.26600985221674</v>
      </c>
      <c r="G463" s="2">
        <f t="shared" si="31"/>
        <v>132.26600985221674</v>
      </c>
    </row>
    <row r="464" spans="1:7" x14ac:dyDescent="0.3">
      <c r="A464" s="2">
        <v>463</v>
      </c>
      <c r="B464" s="2">
        <v>178</v>
      </c>
      <c r="C464" s="2">
        <v>176</v>
      </c>
      <c r="D464" s="1">
        <f t="shared" si="28"/>
        <v>533.20537428023033</v>
      </c>
      <c r="E464" s="2">
        <f t="shared" si="29"/>
        <v>131.5270935960591</v>
      </c>
      <c r="F464" s="2">
        <f t="shared" si="30"/>
        <v>130.04926108374383</v>
      </c>
      <c r="G464" s="2">
        <f t="shared" si="31"/>
        <v>131.5270935960591</v>
      </c>
    </row>
    <row r="465" spans="1:7" x14ac:dyDescent="0.3">
      <c r="A465" s="2">
        <v>464</v>
      </c>
      <c r="B465" s="2">
        <v>175</v>
      </c>
      <c r="C465" s="2">
        <v>175</v>
      </c>
      <c r="D465" s="1">
        <f t="shared" si="28"/>
        <v>534.35700575815736</v>
      </c>
      <c r="E465" s="2">
        <f t="shared" si="29"/>
        <v>129.31034482758622</v>
      </c>
      <c r="F465" s="2">
        <f t="shared" si="30"/>
        <v>129.31034482758622</v>
      </c>
      <c r="G465" s="2">
        <f t="shared" si="31"/>
        <v>129.31034482758622</v>
      </c>
    </row>
    <row r="466" spans="1:7" x14ac:dyDescent="0.3">
      <c r="A466" s="2">
        <v>465</v>
      </c>
      <c r="B466" s="2">
        <v>174</v>
      </c>
      <c r="C466" s="2">
        <v>173</v>
      </c>
      <c r="D466" s="1">
        <f t="shared" si="28"/>
        <v>535.5086372360845</v>
      </c>
      <c r="E466" s="2">
        <f t="shared" si="29"/>
        <v>128.57142857142858</v>
      </c>
      <c r="F466" s="2">
        <f t="shared" si="30"/>
        <v>127.83251231527093</v>
      </c>
      <c r="G466" s="2">
        <f t="shared" si="31"/>
        <v>128.57142857142858</v>
      </c>
    </row>
    <row r="467" spans="1:7" x14ac:dyDescent="0.3">
      <c r="A467" s="2">
        <v>466</v>
      </c>
      <c r="B467" s="2">
        <v>173</v>
      </c>
      <c r="C467" s="2">
        <v>171</v>
      </c>
      <c r="D467" s="1">
        <f t="shared" si="28"/>
        <v>536.66026871401152</v>
      </c>
      <c r="E467" s="2">
        <f t="shared" si="29"/>
        <v>127.83251231527093</v>
      </c>
      <c r="F467" s="2">
        <f t="shared" si="30"/>
        <v>126.35467980295566</v>
      </c>
      <c r="G467" s="2">
        <f t="shared" si="31"/>
        <v>127.83251231527093</v>
      </c>
    </row>
    <row r="468" spans="1:7" x14ac:dyDescent="0.3">
      <c r="A468" s="2">
        <v>467</v>
      </c>
      <c r="B468" s="2">
        <v>170</v>
      </c>
      <c r="C468" s="2">
        <v>169</v>
      </c>
      <c r="D468" s="1">
        <f t="shared" si="28"/>
        <v>537.81190019193855</v>
      </c>
      <c r="E468" s="2">
        <f t="shared" si="29"/>
        <v>125.61576354679804</v>
      </c>
      <c r="F468" s="2">
        <f t="shared" si="30"/>
        <v>124.8768472906404</v>
      </c>
      <c r="G468" s="2">
        <f t="shared" si="31"/>
        <v>125.61576354679804</v>
      </c>
    </row>
    <row r="469" spans="1:7" x14ac:dyDescent="0.3">
      <c r="A469" s="2">
        <v>468</v>
      </c>
      <c r="B469" s="2">
        <v>168</v>
      </c>
      <c r="C469" s="2">
        <v>165</v>
      </c>
      <c r="D469" s="1">
        <f t="shared" si="28"/>
        <v>538.96353166986569</v>
      </c>
      <c r="E469" s="2">
        <f t="shared" si="29"/>
        <v>124.13793103448276</v>
      </c>
      <c r="F469" s="2">
        <f t="shared" si="30"/>
        <v>121.92118226600985</v>
      </c>
      <c r="G469" s="2">
        <f t="shared" si="31"/>
        <v>124.13793103448276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1"/>
  <sheetViews>
    <sheetView workbookViewId="0"/>
  </sheetViews>
  <sheetFormatPr defaultRowHeight="14.4" x14ac:dyDescent="0.3"/>
  <cols>
    <col min="7" max="8" width="8.88671875" style="2"/>
  </cols>
  <sheetData>
    <row r="1" spans="1:13" x14ac:dyDescent="0.3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40</v>
      </c>
      <c r="H1" s="4" t="s">
        <v>73</v>
      </c>
      <c r="I1" s="3" t="s">
        <v>9</v>
      </c>
      <c r="K1" s="2">
        <f>0.5*35/411</f>
        <v>4.2579075425790751E-2</v>
      </c>
      <c r="L1" t="s">
        <v>74</v>
      </c>
    </row>
    <row r="2" spans="1:13" x14ac:dyDescent="0.3">
      <c r="A2">
        <v>3</v>
      </c>
      <c r="B2">
        <v>410</v>
      </c>
      <c r="C2">
        <v>409</v>
      </c>
      <c r="D2">
        <f>A2*0.6/470</f>
        <v>3.829787234042553E-3</v>
      </c>
      <c r="E2">
        <f>B2*35/411</f>
        <v>34.914841849148416</v>
      </c>
      <c r="F2" s="2">
        <f>C2*35/411</f>
        <v>34.82968369829684</v>
      </c>
      <c r="G2" s="1"/>
      <c r="H2" s="1"/>
      <c r="K2" s="2">
        <f>1*0.6/470</f>
        <v>1.276595744680851E-3</v>
      </c>
      <c r="L2" s="2" t="s">
        <v>82</v>
      </c>
      <c r="M2" s="2"/>
    </row>
    <row r="3" spans="1:13" x14ac:dyDescent="0.3">
      <c r="A3">
        <v>4</v>
      </c>
      <c r="B3">
        <v>408</v>
      </c>
      <c r="C3">
        <v>407</v>
      </c>
      <c r="D3" s="2">
        <f t="shared" ref="D3:D66" si="0">A3*0.6/470</f>
        <v>5.106382978723404E-3</v>
      </c>
      <c r="E3" s="2">
        <f t="shared" ref="E3:E66" si="1">B3*35/411</f>
        <v>34.744525547445257</v>
      </c>
      <c r="F3" s="2">
        <f t="shared" ref="F3:F66" si="2">C3*35/411</f>
        <v>34.659367396593673</v>
      </c>
      <c r="G3" s="1"/>
      <c r="H3" s="1"/>
      <c r="I3" s="2"/>
      <c r="K3" s="2">
        <f>K2*5280</f>
        <v>6.7404255319148936</v>
      </c>
      <c r="L3" s="2" t="s">
        <v>83</v>
      </c>
    </row>
    <row r="4" spans="1:13" x14ac:dyDescent="0.3">
      <c r="A4">
        <v>5</v>
      </c>
      <c r="B4">
        <v>406</v>
      </c>
      <c r="C4">
        <v>405</v>
      </c>
      <c r="D4" s="2">
        <f t="shared" si="0"/>
        <v>6.382978723404255E-3</v>
      </c>
      <c r="E4" s="2">
        <f t="shared" si="1"/>
        <v>34.57420924574209</v>
      </c>
      <c r="F4" s="2">
        <f t="shared" si="2"/>
        <v>34.489051094890513</v>
      </c>
      <c r="G4" s="1"/>
      <c r="H4" s="1"/>
      <c r="I4" s="2"/>
    </row>
    <row r="5" spans="1:13" x14ac:dyDescent="0.3">
      <c r="A5">
        <v>6</v>
      </c>
      <c r="B5">
        <v>404</v>
      </c>
      <c r="C5">
        <v>403</v>
      </c>
      <c r="D5" s="2">
        <f t="shared" si="0"/>
        <v>7.659574468085106E-3</v>
      </c>
      <c r="E5" s="2">
        <f t="shared" si="1"/>
        <v>34.40389294403893</v>
      </c>
      <c r="F5" s="2">
        <f t="shared" si="2"/>
        <v>34.318734793187346</v>
      </c>
      <c r="G5" s="1"/>
      <c r="H5" s="1"/>
      <c r="I5" s="2"/>
    </row>
    <row r="6" spans="1:13" x14ac:dyDescent="0.3">
      <c r="A6">
        <v>7</v>
      </c>
      <c r="B6">
        <v>402</v>
      </c>
      <c r="C6">
        <v>401</v>
      </c>
      <c r="D6" s="2">
        <f t="shared" si="0"/>
        <v>8.9361702127659579E-3</v>
      </c>
      <c r="E6" s="2">
        <f t="shared" si="1"/>
        <v>34.23357664233577</v>
      </c>
      <c r="F6" s="2">
        <f t="shared" si="2"/>
        <v>34.148418491484186</v>
      </c>
      <c r="G6" s="1"/>
      <c r="H6" s="1"/>
      <c r="I6" s="2"/>
    </row>
    <row r="7" spans="1:13" x14ac:dyDescent="0.3">
      <c r="A7">
        <v>8</v>
      </c>
      <c r="B7">
        <v>400</v>
      </c>
      <c r="C7">
        <v>399</v>
      </c>
      <c r="D7" s="2">
        <f t="shared" si="0"/>
        <v>1.0212765957446808E-2</v>
      </c>
      <c r="E7" s="2">
        <f t="shared" si="1"/>
        <v>34.063260340632603</v>
      </c>
      <c r="F7" s="2">
        <f t="shared" si="2"/>
        <v>33.978102189781019</v>
      </c>
      <c r="G7" s="1"/>
      <c r="H7" s="1"/>
      <c r="I7" s="2"/>
    </row>
    <row r="8" spans="1:13" x14ac:dyDescent="0.3">
      <c r="A8">
        <v>9</v>
      </c>
      <c r="B8">
        <v>398</v>
      </c>
      <c r="C8">
        <v>396</v>
      </c>
      <c r="D8" s="2">
        <f t="shared" si="0"/>
        <v>1.1489361702127658E-2</v>
      </c>
      <c r="E8" s="2">
        <f t="shared" si="1"/>
        <v>33.892944038929443</v>
      </c>
      <c r="F8" s="2">
        <f t="shared" si="2"/>
        <v>33.722627737226276</v>
      </c>
      <c r="G8" s="1"/>
      <c r="H8" s="1"/>
      <c r="I8" s="2"/>
    </row>
    <row r="9" spans="1:13" x14ac:dyDescent="0.3">
      <c r="A9">
        <v>10</v>
      </c>
      <c r="B9">
        <v>395</v>
      </c>
      <c r="C9">
        <v>393</v>
      </c>
      <c r="D9" s="2">
        <f t="shared" si="0"/>
        <v>1.276595744680851E-2</v>
      </c>
      <c r="E9" s="2">
        <f t="shared" si="1"/>
        <v>33.637469586374699</v>
      </c>
      <c r="F9" s="2">
        <f t="shared" si="2"/>
        <v>33.467153284671532</v>
      </c>
      <c r="G9" s="1"/>
      <c r="H9" s="1"/>
      <c r="I9" s="2"/>
    </row>
    <row r="10" spans="1:13" x14ac:dyDescent="0.3">
      <c r="A10">
        <v>11</v>
      </c>
      <c r="B10">
        <v>392</v>
      </c>
      <c r="C10">
        <v>390</v>
      </c>
      <c r="D10" s="2">
        <f t="shared" si="0"/>
        <v>1.404255319148936E-2</v>
      </c>
      <c r="E10" s="2">
        <f t="shared" si="1"/>
        <v>33.381995133819949</v>
      </c>
      <c r="F10" s="2">
        <f t="shared" si="2"/>
        <v>33.211678832116789</v>
      </c>
      <c r="G10" s="1"/>
      <c r="H10" s="1"/>
      <c r="I10" s="2"/>
    </row>
    <row r="11" spans="1:13" x14ac:dyDescent="0.3">
      <c r="A11">
        <v>12</v>
      </c>
      <c r="B11">
        <v>389</v>
      </c>
      <c r="C11">
        <v>387</v>
      </c>
      <c r="D11" s="2">
        <f t="shared" si="0"/>
        <v>1.5319148936170212E-2</v>
      </c>
      <c r="E11" s="2">
        <f t="shared" si="1"/>
        <v>33.126520681265205</v>
      </c>
      <c r="F11" s="2">
        <f t="shared" si="2"/>
        <v>32.956204379562045</v>
      </c>
      <c r="G11" s="1"/>
      <c r="H11" s="1"/>
      <c r="I11" s="2"/>
    </row>
    <row r="12" spans="1:13" x14ac:dyDescent="0.3">
      <c r="A12">
        <v>13</v>
      </c>
      <c r="B12">
        <v>386</v>
      </c>
      <c r="C12">
        <v>384</v>
      </c>
      <c r="D12" s="2">
        <f t="shared" si="0"/>
        <v>1.6595744680851062E-2</v>
      </c>
      <c r="E12" s="2">
        <f t="shared" si="1"/>
        <v>32.871046228710462</v>
      </c>
      <c r="F12" s="2">
        <f t="shared" si="2"/>
        <v>32.700729927007302</v>
      </c>
      <c r="G12" s="1"/>
      <c r="H12" s="1"/>
      <c r="I12" s="2"/>
    </row>
    <row r="13" spans="1:13" x14ac:dyDescent="0.3">
      <c r="A13">
        <v>14</v>
      </c>
      <c r="B13">
        <v>383</v>
      </c>
      <c r="C13">
        <v>381</v>
      </c>
      <c r="D13" s="2">
        <f t="shared" si="0"/>
        <v>1.7872340425531916E-2</v>
      </c>
      <c r="E13" s="2">
        <f t="shared" si="1"/>
        <v>32.615571776155718</v>
      </c>
      <c r="F13" s="2">
        <f t="shared" si="2"/>
        <v>32.445255474452551</v>
      </c>
      <c r="G13" s="1"/>
      <c r="H13" s="1"/>
      <c r="I13" s="2"/>
    </row>
    <row r="14" spans="1:13" x14ac:dyDescent="0.3">
      <c r="A14">
        <v>15</v>
      </c>
      <c r="B14">
        <v>380</v>
      </c>
      <c r="C14">
        <v>378</v>
      </c>
      <c r="D14" s="2">
        <f t="shared" si="0"/>
        <v>1.9148936170212766E-2</v>
      </c>
      <c r="E14" s="2">
        <f t="shared" si="1"/>
        <v>32.360097323600975</v>
      </c>
      <c r="F14" s="2">
        <f t="shared" si="2"/>
        <v>32.189781021897808</v>
      </c>
      <c r="G14" s="1"/>
      <c r="H14" s="1"/>
      <c r="I14" s="2"/>
    </row>
    <row r="15" spans="1:13" x14ac:dyDescent="0.3">
      <c r="A15">
        <v>16</v>
      </c>
      <c r="B15">
        <v>377</v>
      </c>
      <c r="C15">
        <v>374</v>
      </c>
      <c r="D15" s="2">
        <f t="shared" si="0"/>
        <v>2.0425531914893616E-2</v>
      </c>
      <c r="E15" s="2">
        <f t="shared" si="1"/>
        <v>32.104622871046232</v>
      </c>
      <c r="F15" s="2">
        <f t="shared" si="2"/>
        <v>31.849148418491485</v>
      </c>
      <c r="G15" s="1"/>
      <c r="H15" s="1"/>
      <c r="I15" s="2"/>
    </row>
    <row r="16" spans="1:13" x14ac:dyDescent="0.3">
      <c r="A16">
        <v>17</v>
      </c>
      <c r="B16">
        <v>373</v>
      </c>
      <c r="C16">
        <v>370</v>
      </c>
      <c r="D16" s="2">
        <f t="shared" si="0"/>
        <v>2.1702127659574466E-2</v>
      </c>
      <c r="E16" s="2">
        <f t="shared" si="1"/>
        <v>31.763990267639901</v>
      </c>
      <c r="F16" s="2">
        <f t="shared" si="2"/>
        <v>31.508515815085158</v>
      </c>
      <c r="G16" s="1"/>
      <c r="H16" s="1"/>
      <c r="I16" s="2"/>
    </row>
    <row r="17" spans="1:9" x14ac:dyDescent="0.3">
      <c r="A17">
        <v>18</v>
      </c>
      <c r="B17">
        <v>369</v>
      </c>
      <c r="C17">
        <v>366</v>
      </c>
      <c r="D17" s="2">
        <f t="shared" si="0"/>
        <v>2.2978723404255316E-2</v>
      </c>
      <c r="E17" s="2">
        <f t="shared" si="1"/>
        <v>31.423357664233578</v>
      </c>
      <c r="F17" s="2">
        <f t="shared" si="2"/>
        <v>31.167883211678831</v>
      </c>
      <c r="G17" s="1"/>
      <c r="H17" s="1"/>
      <c r="I17" s="2"/>
    </row>
    <row r="18" spans="1:9" x14ac:dyDescent="0.3">
      <c r="A18">
        <v>19</v>
      </c>
      <c r="B18">
        <v>365</v>
      </c>
      <c r="C18">
        <v>362</v>
      </c>
      <c r="D18" s="2">
        <f t="shared" si="0"/>
        <v>2.425531914893617E-2</v>
      </c>
      <c r="E18" s="2">
        <f t="shared" si="1"/>
        <v>31.082725060827251</v>
      </c>
      <c r="F18" s="2">
        <f t="shared" si="2"/>
        <v>30.827250608272507</v>
      </c>
      <c r="G18" s="1"/>
      <c r="H18" s="1"/>
      <c r="I18" s="2"/>
    </row>
    <row r="19" spans="1:9" x14ac:dyDescent="0.3">
      <c r="A19">
        <v>20</v>
      </c>
      <c r="B19">
        <v>361</v>
      </c>
      <c r="C19">
        <v>358</v>
      </c>
      <c r="D19" s="2">
        <f t="shared" si="0"/>
        <v>2.553191489361702E-2</v>
      </c>
      <c r="E19" s="2">
        <f t="shared" si="1"/>
        <v>30.742092457420924</v>
      </c>
      <c r="F19" s="2">
        <f t="shared" si="2"/>
        <v>30.48661800486618</v>
      </c>
      <c r="G19" s="1"/>
      <c r="H19" s="1"/>
      <c r="I19" s="2"/>
    </row>
    <row r="20" spans="1:9" x14ac:dyDescent="0.3">
      <c r="A20">
        <v>21</v>
      </c>
      <c r="B20">
        <v>357</v>
      </c>
      <c r="C20">
        <v>354</v>
      </c>
      <c r="D20" s="2">
        <f t="shared" si="0"/>
        <v>2.680851063829787E-2</v>
      </c>
      <c r="E20" s="2">
        <f t="shared" si="1"/>
        <v>30.401459854014597</v>
      </c>
      <c r="F20" s="2">
        <f t="shared" si="2"/>
        <v>30.145985401459853</v>
      </c>
      <c r="G20" s="1"/>
      <c r="H20" s="1"/>
      <c r="I20" s="2"/>
    </row>
    <row r="21" spans="1:9" x14ac:dyDescent="0.3">
      <c r="A21">
        <v>22</v>
      </c>
      <c r="B21">
        <v>353</v>
      </c>
      <c r="C21">
        <v>350</v>
      </c>
      <c r="D21" s="2">
        <f t="shared" si="0"/>
        <v>2.808510638297872E-2</v>
      </c>
      <c r="E21" s="2">
        <f t="shared" si="1"/>
        <v>30.060827250608273</v>
      </c>
      <c r="F21" s="2">
        <f t="shared" si="2"/>
        <v>29.805352798053526</v>
      </c>
      <c r="G21" s="1"/>
      <c r="H21" s="1"/>
      <c r="I21" s="2"/>
    </row>
    <row r="22" spans="1:9" x14ac:dyDescent="0.3">
      <c r="A22">
        <v>23</v>
      </c>
      <c r="B22">
        <v>349</v>
      </c>
      <c r="C22">
        <v>347</v>
      </c>
      <c r="D22" s="2">
        <f t="shared" si="0"/>
        <v>2.9361702127659574E-2</v>
      </c>
      <c r="E22" s="2">
        <f t="shared" si="1"/>
        <v>29.720194647201946</v>
      </c>
      <c r="F22" s="2">
        <f t="shared" si="2"/>
        <v>29.549878345498783</v>
      </c>
      <c r="G22" s="1"/>
      <c r="H22" s="1"/>
      <c r="I22" s="2"/>
    </row>
    <row r="23" spans="1:9" x14ac:dyDescent="0.3">
      <c r="A23">
        <v>24</v>
      </c>
      <c r="B23">
        <v>346</v>
      </c>
      <c r="C23">
        <v>344</v>
      </c>
      <c r="D23" s="2">
        <f t="shared" si="0"/>
        <v>3.0638297872340424E-2</v>
      </c>
      <c r="E23" s="2">
        <f t="shared" si="1"/>
        <v>29.464720194647203</v>
      </c>
      <c r="F23" s="2">
        <f t="shared" si="2"/>
        <v>29.29440389294404</v>
      </c>
      <c r="G23" s="1"/>
      <c r="H23" s="1"/>
      <c r="I23" s="2"/>
    </row>
    <row r="24" spans="1:9" x14ac:dyDescent="0.3">
      <c r="A24">
        <v>25</v>
      </c>
      <c r="B24">
        <v>343</v>
      </c>
      <c r="C24">
        <v>341</v>
      </c>
      <c r="D24" s="2">
        <f t="shared" si="0"/>
        <v>3.1914893617021274E-2</v>
      </c>
      <c r="E24" s="2">
        <f t="shared" si="1"/>
        <v>29.209245742092456</v>
      </c>
      <c r="F24" s="2">
        <f t="shared" si="2"/>
        <v>29.038929440389296</v>
      </c>
      <c r="G24" s="1"/>
      <c r="H24" s="1"/>
      <c r="I24" s="2"/>
    </row>
    <row r="25" spans="1:9" x14ac:dyDescent="0.3">
      <c r="A25">
        <v>26</v>
      </c>
      <c r="B25">
        <v>340</v>
      </c>
      <c r="C25">
        <v>338</v>
      </c>
      <c r="D25" s="2">
        <f t="shared" si="0"/>
        <v>3.3191489361702124E-2</v>
      </c>
      <c r="E25" s="2">
        <f t="shared" si="1"/>
        <v>28.953771289537713</v>
      </c>
      <c r="F25" s="2">
        <f t="shared" si="2"/>
        <v>28.783454987834549</v>
      </c>
      <c r="G25" s="1"/>
      <c r="H25" s="1"/>
      <c r="I25" s="2"/>
    </row>
    <row r="26" spans="1:9" x14ac:dyDescent="0.3">
      <c r="A26">
        <v>27</v>
      </c>
      <c r="B26">
        <v>337</v>
      </c>
      <c r="C26">
        <v>335</v>
      </c>
      <c r="D26" s="2">
        <f t="shared" si="0"/>
        <v>3.4468085106382974E-2</v>
      </c>
      <c r="E26" s="2">
        <f t="shared" si="1"/>
        <v>28.698296836982969</v>
      </c>
      <c r="F26" s="2">
        <f t="shared" si="2"/>
        <v>28.527980535279806</v>
      </c>
      <c r="G26" s="1"/>
      <c r="H26" s="1"/>
      <c r="I26" s="2"/>
    </row>
    <row r="27" spans="1:9" x14ac:dyDescent="0.3">
      <c r="A27">
        <v>28</v>
      </c>
      <c r="B27">
        <v>334</v>
      </c>
      <c r="C27">
        <v>331</v>
      </c>
      <c r="D27" s="2">
        <f t="shared" si="0"/>
        <v>3.5744680851063831E-2</v>
      </c>
      <c r="E27" s="2">
        <f t="shared" si="1"/>
        <v>28.442822384428222</v>
      </c>
      <c r="F27" s="2">
        <f t="shared" si="2"/>
        <v>28.187347931873479</v>
      </c>
      <c r="G27" s="1"/>
      <c r="H27" s="1"/>
      <c r="I27" s="2"/>
    </row>
    <row r="28" spans="1:9" x14ac:dyDescent="0.3">
      <c r="A28">
        <v>29</v>
      </c>
      <c r="B28">
        <v>330</v>
      </c>
      <c r="C28">
        <v>326</v>
      </c>
      <c r="D28" s="2">
        <f t="shared" si="0"/>
        <v>3.7021276595744675E-2</v>
      </c>
      <c r="E28" s="2">
        <f t="shared" si="1"/>
        <v>28.102189781021899</v>
      </c>
      <c r="F28" s="2">
        <f t="shared" si="2"/>
        <v>27.761557177615572</v>
      </c>
      <c r="G28" s="1"/>
      <c r="H28" s="1"/>
      <c r="I28" s="2"/>
    </row>
    <row r="29" spans="1:9" x14ac:dyDescent="0.3">
      <c r="A29">
        <v>30</v>
      </c>
      <c r="B29">
        <v>325</v>
      </c>
      <c r="C29">
        <v>321</v>
      </c>
      <c r="D29" s="2">
        <f t="shared" si="0"/>
        <v>3.8297872340425532E-2</v>
      </c>
      <c r="E29" s="2">
        <f t="shared" si="1"/>
        <v>27.676399026763992</v>
      </c>
      <c r="F29" s="2">
        <f t="shared" si="2"/>
        <v>27.335766423357665</v>
      </c>
      <c r="G29" s="1"/>
      <c r="H29" s="1"/>
      <c r="I29" s="2"/>
    </row>
    <row r="30" spans="1:9" x14ac:dyDescent="0.3">
      <c r="A30">
        <v>31</v>
      </c>
      <c r="B30">
        <v>320</v>
      </c>
      <c r="C30">
        <v>316</v>
      </c>
      <c r="D30" s="2">
        <f t="shared" si="0"/>
        <v>3.9574468085106382E-2</v>
      </c>
      <c r="E30" s="2">
        <f t="shared" si="1"/>
        <v>27.250608272506081</v>
      </c>
      <c r="F30" s="2">
        <f t="shared" si="2"/>
        <v>26.909975669099758</v>
      </c>
      <c r="G30" s="1"/>
      <c r="H30" s="1"/>
      <c r="I30" s="2"/>
    </row>
    <row r="31" spans="1:9" x14ac:dyDescent="0.3">
      <c r="A31">
        <v>32</v>
      </c>
      <c r="B31">
        <v>315</v>
      </c>
      <c r="C31">
        <v>311</v>
      </c>
      <c r="D31" s="2">
        <f t="shared" si="0"/>
        <v>4.0851063829787232E-2</v>
      </c>
      <c r="E31" s="2">
        <f t="shared" si="1"/>
        <v>26.824817518248175</v>
      </c>
      <c r="F31" s="2">
        <f t="shared" si="2"/>
        <v>26.484184914841848</v>
      </c>
      <c r="G31" s="1"/>
      <c r="H31" s="1"/>
      <c r="I31" s="2"/>
    </row>
    <row r="32" spans="1:9" x14ac:dyDescent="0.3">
      <c r="A32">
        <v>33</v>
      </c>
      <c r="B32">
        <v>310</v>
      </c>
      <c r="C32">
        <v>306</v>
      </c>
      <c r="D32" s="2">
        <f t="shared" si="0"/>
        <v>4.2127659574468089E-2</v>
      </c>
      <c r="E32" s="2">
        <f t="shared" si="1"/>
        <v>26.399026763990268</v>
      </c>
      <c r="F32" s="2">
        <f t="shared" si="2"/>
        <v>26.058394160583941</v>
      </c>
      <c r="G32" s="1"/>
      <c r="H32" s="1"/>
      <c r="I32" s="2"/>
    </row>
    <row r="33" spans="1:11" x14ac:dyDescent="0.3">
      <c r="A33">
        <v>34</v>
      </c>
      <c r="B33">
        <v>305</v>
      </c>
      <c r="C33">
        <v>302</v>
      </c>
      <c r="D33" s="2">
        <f t="shared" si="0"/>
        <v>4.3404255319148932E-2</v>
      </c>
      <c r="E33" s="2">
        <f t="shared" si="1"/>
        <v>25.973236009732361</v>
      </c>
      <c r="F33" s="2">
        <f t="shared" si="2"/>
        <v>25.717761557177617</v>
      </c>
      <c r="G33" s="1"/>
      <c r="H33" s="1"/>
      <c r="I33" s="2"/>
    </row>
    <row r="34" spans="1:11" x14ac:dyDescent="0.3">
      <c r="A34">
        <v>35</v>
      </c>
      <c r="B34">
        <v>301</v>
      </c>
      <c r="C34">
        <v>298</v>
      </c>
      <c r="D34" s="2">
        <f t="shared" si="0"/>
        <v>4.4680851063829789E-2</v>
      </c>
      <c r="E34" s="2">
        <f t="shared" si="1"/>
        <v>25.632603406326034</v>
      </c>
      <c r="F34" s="2">
        <f t="shared" si="2"/>
        <v>25.37712895377129</v>
      </c>
      <c r="G34" s="1"/>
      <c r="H34" s="1"/>
      <c r="I34" s="2"/>
    </row>
    <row r="35" spans="1:11" x14ac:dyDescent="0.3">
      <c r="A35">
        <v>36</v>
      </c>
      <c r="B35">
        <v>297</v>
      </c>
      <c r="C35">
        <v>294</v>
      </c>
      <c r="D35" s="2">
        <f t="shared" si="0"/>
        <v>4.5957446808510632E-2</v>
      </c>
      <c r="E35" s="2">
        <f t="shared" si="1"/>
        <v>25.291970802919707</v>
      </c>
      <c r="F35" s="2">
        <f t="shared" si="2"/>
        <v>25.036496350364963</v>
      </c>
      <c r="G35" s="1"/>
      <c r="H35" s="1"/>
      <c r="I35" s="2"/>
    </row>
    <row r="36" spans="1:11" x14ac:dyDescent="0.3">
      <c r="A36">
        <v>37</v>
      </c>
      <c r="B36">
        <v>293</v>
      </c>
      <c r="C36">
        <v>290</v>
      </c>
      <c r="D36" s="2">
        <f t="shared" si="0"/>
        <v>4.723404255319149E-2</v>
      </c>
      <c r="E36" s="2">
        <f t="shared" si="1"/>
        <v>24.951338199513383</v>
      </c>
      <c r="F36" s="2">
        <f t="shared" si="2"/>
        <v>24.695863746958636</v>
      </c>
      <c r="G36" s="1"/>
      <c r="H36" s="1"/>
      <c r="I36" s="2"/>
    </row>
    <row r="37" spans="1:11" x14ac:dyDescent="0.3">
      <c r="A37">
        <v>38</v>
      </c>
      <c r="B37">
        <v>289</v>
      </c>
      <c r="C37">
        <v>286</v>
      </c>
      <c r="D37" s="2">
        <f t="shared" si="0"/>
        <v>4.851063829787234E-2</v>
      </c>
      <c r="E37" s="2">
        <f t="shared" si="1"/>
        <v>24.610705596107056</v>
      </c>
      <c r="F37" s="2">
        <f t="shared" si="2"/>
        <v>24.355231143552313</v>
      </c>
      <c r="G37" s="1"/>
      <c r="H37" s="1"/>
      <c r="I37" s="2"/>
    </row>
    <row r="38" spans="1:11" x14ac:dyDescent="0.3">
      <c r="A38">
        <v>39</v>
      </c>
      <c r="B38">
        <v>285</v>
      </c>
      <c r="C38">
        <v>282</v>
      </c>
      <c r="D38" s="2">
        <f t="shared" si="0"/>
        <v>4.978723404255319E-2</v>
      </c>
      <c r="E38" s="2">
        <f t="shared" si="1"/>
        <v>24.270072992700729</v>
      </c>
      <c r="F38" s="2">
        <f t="shared" si="2"/>
        <v>24.014598540145986</v>
      </c>
      <c r="G38" s="1"/>
      <c r="H38" s="1"/>
      <c r="I38" s="2"/>
    </row>
    <row r="39" spans="1:11" x14ac:dyDescent="0.3">
      <c r="A39">
        <v>40</v>
      </c>
      <c r="B39">
        <v>281</v>
      </c>
      <c r="C39">
        <v>279</v>
      </c>
      <c r="D39" s="2">
        <f t="shared" si="0"/>
        <v>5.106382978723404E-2</v>
      </c>
      <c r="E39" s="2">
        <f t="shared" si="1"/>
        <v>23.929440389294403</v>
      </c>
      <c r="F39" s="2">
        <f t="shared" si="2"/>
        <v>23.759124087591243</v>
      </c>
      <c r="G39" s="1"/>
      <c r="H39" s="1"/>
      <c r="I39" s="2"/>
    </row>
    <row r="40" spans="1:11" x14ac:dyDescent="0.3">
      <c r="A40">
        <v>41</v>
      </c>
      <c r="B40">
        <v>278</v>
      </c>
      <c r="C40">
        <v>277</v>
      </c>
      <c r="D40" s="2">
        <f t="shared" si="0"/>
        <v>5.234042553191489E-2</v>
      </c>
      <c r="E40" s="2">
        <f t="shared" si="1"/>
        <v>23.673965936739659</v>
      </c>
      <c r="F40" s="2">
        <f t="shared" si="2"/>
        <v>23.588807785888079</v>
      </c>
      <c r="G40" s="1"/>
      <c r="H40" s="1"/>
      <c r="I40" s="2"/>
    </row>
    <row r="41" spans="1:11" x14ac:dyDescent="0.3">
      <c r="A41">
        <v>42</v>
      </c>
      <c r="B41">
        <v>276</v>
      </c>
      <c r="C41">
        <v>275</v>
      </c>
      <c r="D41" s="2">
        <f t="shared" si="0"/>
        <v>5.361702127659574E-2</v>
      </c>
      <c r="E41" s="2">
        <f t="shared" si="1"/>
        <v>23.503649635036496</v>
      </c>
      <c r="F41" s="2">
        <f t="shared" si="2"/>
        <v>23.418491484184916</v>
      </c>
      <c r="G41" s="1"/>
      <c r="H41" s="1"/>
      <c r="I41" s="2"/>
      <c r="J41" s="8" t="s">
        <v>31</v>
      </c>
    </row>
    <row r="42" spans="1:11" x14ac:dyDescent="0.3">
      <c r="A42">
        <v>43</v>
      </c>
      <c r="B42">
        <v>274</v>
      </c>
      <c r="C42">
        <v>273</v>
      </c>
      <c r="D42" s="2">
        <f t="shared" si="0"/>
        <v>5.4893617021276597E-2</v>
      </c>
      <c r="E42" s="2">
        <f t="shared" si="1"/>
        <v>23.333333333333332</v>
      </c>
      <c r="F42" s="2">
        <f t="shared" si="2"/>
        <v>23.248175182481752</v>
      </c>
      <c r="G42" s="1"/>
      <c r="H42" s="1"/>
      <c r="I42" s="2"/>
      <c r="J42">
        <f>SUM(I74:I508)</f>
        <v>205.46257606977105</v>
      </c>
      <c r="K42" t="s">
        <v>9</v>
      </c>
    </row>
    <row r="43" spans="1:11" x14ac:dyDescent="0.3">
      <c r="A43">
        <v>44</v>
      </c>
      <c r="B43">
        <v>272</v>
      </c>
      <c r="C43">
        <v>271</v>
      </c>
      <c r="D43" s="2">
        <f t="shared" si="0"/>
        <v>5.617021276595744E-2</v>
      </c>
      <c r="E43" s="2">
        <f t="shared" si="1"/>
        <v>23.163017031630169</v>
      </c>
      <c r="F43" s="2">
        <f t="shared" si="2"/>
        <v>23.077858880778589</v>
      </c>
      <c r="G43" s="1"/>
      <c r="H43" s="1"/>
      <c r="I43" s="2"/>
      <c r="J43">
        <f>J42/60</f>
        <v>3.4243762678295173</v>
      </c>
      <c r="K43" t="s">
        <v>27</v>
      </c>
    </row>
    <row r="44" spans="1:11" x14ac:dyDescent="0.3">
      <c r="A44">
        <v>45</v>
      </c>
      <c r="B44">
        <v>270</v>
      </c>
      <c r="C44">
        <v>268</v>
      </c>
      <c r="D44" s="2">
        <f t="shared" si="0"/>
        <v>5.7446808510638298E-2</v>
      </c>
      <c r="E44" s="2">
        <f t="shared" si="1"/>
        <v>22.992700729927009</v>
      </c>
      <c r="F44" s="2">
        <f t="shared" si="2"/>
        <v>22.822384428223845</v>
      </c>
      <c r="G44" s="1"/>
      <c r="H44" s="1"/>
      <c r="I44" s="2"/>
      <c r="J44">
        <f>D509-D74</f>
        <v>0.55531914893617029</v>
      </c>
      <c r="K44" t="s">
        <v>28</v>
      </c>
    </row>
    <row r="45" spans="1:11" x14ac:dyDescent="0.3">
      <c r="A45">
        <v>46</v>
      </c>
      <c r="B45">
        <v>267</v>
      </c>
      <c r="C45">
        <v>265</v>
      </c>
      <c r="D45" s="2">
        <f t="shared" si="0"/>
        <v>5.8723404255319148E-2</v>
      </c>
      <c r="E45" s="2">
        <f t="shared" si="1"/>
        <v>22.737226277372262</v>
      </c>
      <c r="F45" s="2">
        <f t="shared" si="2"/>
        <v>22.566909975669098</v>
      </c>
      <c r="G45" s="1"/>
      <c r="H45" s="1"/>
      <c r="I45" s="2"/>
      <c r="J45">
        <f>J44/(J43/60)</f>
        <v>9.7299906114841157</v>
      </c>
      <c r="K45" t="s">
        <v>63</v>
      </c>
    </row>
    <row r="46" spans="1:11" x14ac:dyDescent="0.3">
      <c r="A46">
        <v>47</v>
      </c>
      <c r="B46">
        <v>264</v>
      </c>
      <c r="C46">
        <v>261</v>
      </c>
      <c r="D46" s="2">
        <f t="shared" si="0"/>
        <v>0.06</v>
      </c>
      <c r="E46" s="2">
        <f t="shared" si="1"/>
        <v>22.481751824817518</v>
      </c>
      <c r="F46" s="2">
        <f t="shared" si="2"/>
        <v>22.226277372262775</v>
      </c>
      <c r="G46" s="1"/>
      <c r="H46" s="1"/>
      <c r="I46" s="2"/>
    </row>
    <row r="47" spans="1:11" x14ac:dyDescent="0.3">
      <c r="A47">
        <v>48</v>
      </c>
      <c r="B47">
        <v>260</v>
      </c>
      <c r="C47">
        <v>258</v>
      </c>
      <c r="D47" s="2">
        <f t="shared" si="0"/>
        <v>6.1276595744680848E-2</v>
      </c>
      <c r="E47" s="2">
        <f t="shared" si="1"/>
        <v>22.141119221411191</v>
      </c>
      <c r="F47" s="2">
        <f t="shared" si="2"/>
        <v>21.970802919708028</v>
      </c>
      <c r="G47" s="1"/>
      <c r="H47" s="1"/>
      <c r="I47" s="2"/>
    </row>
    <row r="48" spans="1:11" x14ac:dyDescent="0.3">
      <c r="A48">
        <v>49</v>
      </c>
      <c r="B48">
        <v>257</v>
      </c>
      <c r="C48">
        <v>255</v>
      </c>
      <c r="D48" s="2">
        <f t="shared" si="0"/>
        <v>6.2553191489361698E-2</v>
      </c>
      <c r="E48" s="2">
        <f t="shared" si="1"/>
        <v>21.885644768856448</v>
      </c>
      <c r="F48" s="2">
        <f t="shared" si="2"/>
        <v>21.715328467153284</v>
      </c>
      <c r="G48" s="1"/>
      <c r="H48" s="1"/>
      <c r="I48" s="2"/>
    </row>
    <row r="49" spans="1:9" x14ac:dyDescent="0.3">
      <c r="A49">
        <v>50</v>
      </c>
      <c r="B49">
        <v>254</v>
      </c>
      <c r="C49">
        <v>250</v>
      </c>
      <c r="D49" s="2">
        <f t="shared" si="0"/>
        <v>6.3829787234042548E-2</v>
      </c>
      <c r="E49" s="2">
        <f t="shared" si="1"/>
        <v>21.630170316301705</v>
      </c>
      <c r="F49" s="2">
        <f t="shared" si="2"/>
        <v>21.289537712895378</v>
      </c>
      <c r="G49" s="1"/>
      <c r="H49" s="1"/>
      <c r="I49" s="2"/>
    </row>
    <row r="50" spans="1:9" x14ac:dyDescent="0.3">
      <c r="A50">
        <v>51</v>
      </c>
      <c r="B50">
        <v>249</v>
      </c>
      <c r="C50">
        <v>243</v>
      </c>
      <c r="D50" s="2">
        <f t="shared" si="0"/>
        <v>6.5106382978723398E-2</v>
      </c>
      <c r="E50" s="2">
        <f t="shared" si="1"/>
        <v>21.204379562043794</v>
      </c>
      <c r="F50" s="2">
        <f t="shared" si="2"/>
        <v>20.693430656934307</v>
      </c>
      <c r="G50" s="1"/>
      <c r="H50" s="1"/>
      <c r="I50" s="2"/>
    </row>
    <row r="51" spans="1:9" x14ac:dyDescent="0.3">
      <c r="A51">
        <v>52</v>
      </c>
      <c r="B51">
        <v>242</v>
      </c>
      <c r="C51">
        <v>237</v>
      </c>
      <c r="D51" s="2">
        <f t="shared" si="0"/>
        <v>6.6382978723404248E-2</v>
      </c>
      <c r="E51" s="2">
        <f t="shared" si="1"/>
        <v>20.608272506082724</v>
      </c>
      <c r="F51" s="2">
        <f t="shared" si="2"/>
        <v>20.182481751824817</v>
      </c>
      <c r="G51" s="1"/>
      <c r="H51" s="1"/>
      <c r="I51" s="2"/>
    </row>
    <row r="52" spans="1:9" x14ac:dyDescent="0.3">
      <c r="A52">
        <v>53</v>
      </c>
      <c r="B52">
        <v>236</v>
      </c>
      <c r="C52">
        <v>230</v>
      </c>
      <c r="D52" s="2">
        <f t="shared" si="0"/>
        <v>6.7659574468085099E-2</v>
      </c>
      <c r="E52" s="2">
        <f t="shared" si="1"/>
        <v>20.097323600973237</v>
      </c>
      <c r="F52" s="2">
        <f t="shared" si="2"/>
        <v>19.586374695863746</v>
      </c>
      <c r="G52" s="1"/>
      <c r="H52" s="1"/>
      <c r="I52" s="2"/>
    </row>
    <row r="53" spans="1:9" x14ac:dyDescent="0.3">
      <c r="A53">
        <v>54</v>
      </c>
      <c r="B53">
        <v>229</v>
      </c>
      <c r="C53">
        <v>222</v>
      </c>
      <c r="D53" s="2">
        <f t="shared" si="0"/>
        <v>6.8936170212765949E-2</v>
      </c>
      <c r="E53" s="2">
        <f t="shared" si="1"/>
        <v>19.501216545012166</v>
      </c>
      <c r="F53" s="2">
        <f t="shared" si="2"/>
        <v>18.905109489051096</v>
      </c>
      <c r="G53" s="1"/>
      <c r="H53" s="1"/>
      <c r="I53" s="2"/>
    </row>
    <row r="54" spans="1:9" x14ac:dyDescent="0.3">
      <c r="A54">
        <v>55</v>
      </c>
      <c r="B54">
        <v>221</v>
      </c>
      <c r="C54">
        <v>214</v>
      </c>
      <c r="D54" s="2">
        <f t="shared" si="0"/>
        <v>7.0212765957446813E-2</v>
      </c>
      <c r="E54" s="2">
        <f t="shared" si="1"/>
        <v>18.819951338199512</v>
      </c>
      <c r="F54" s="2">
        <f t="shared" si="2"/>
        <v>18.223844282238442</v>
      </c>
      <c r="G54" s="1"/>
      <c r="H54" s="1"/>
      <c r="I54" s="2"/>
    </row>
    <row r="55" spans="1:9" x14ac:dyDescent="0.3">
      <c r="A55">
        <v>56</v>
      </c>
      <c r="B55">
        <v>213</v>
      </c>
      <c r="C55">
        <v>205</v>
      </c>
      <c r="D55" s="2">
        <f t="shared" si="0"/>
        <v>7.1489361702127663E-2</v>
      </c>
      <c r="E55" s="2">
        <f t="shared" si="1"/>
        <v>18.138686131386862</v>
      </c>
      <c r="F55" s="2">
        <f t="shared" si="2"/>
        <v>17.457420924574208</v>
      </c>
      <c r="G55" s="1"/>
      <c r="H55" s="1"/>
      <c r="I55" s="2"/>
    </row>
    <row r="56" spans="1:9" x14ac:dyDescent="0.3">
      <c r="A56">
        <v>57</v>
      </c>
      <c r="B56">
        <v>204</v>
      </c>
      <c r="C56">
        <v>197</v>
      </c>
      <c r="D56" s="2">
        <f t="shared" si="0"/>
        <v>7.2765957446808499E-2</v>
      </c>
      <c r="E56" s="2">
        <f t="shared" si="1"/>
        <v>17.372262773722628</v>
      </c>
      <c r="F56" s="2">
        <f t="shared" si="2"/>
        <v>16.776155717761558</v>
      </c>
      <c r="G56" s="1"/>
      <c r="H56" s="1"/>
      <c r="I56" s="2"/>
    </row>
    <row r="57" spans="1:9" x14ac:dyDescent="0.3">
      <c r="A57">
        <v>58</v>
      </c>
      <c r="B57">
        <v>196</v>
      </c>
      <c r="C57">
        <v>191</v>
      </c>
      <c r="D57" s="2">
        <f t="shared" si="0"/>
        <v>7.4042553191489349E-2</v>
      </c>
      <c r="E57" s="2">
        <f t="shared" si="1"/>
        <v>16.690997566909974</v>
      </c>
      <c r="F57" s="2">
        <f t="shared" si="2"/>
        <v>16.265206812652067</v>
      </c>
      <c r="G57" s="1"/>
      <c r="H57" s="1"/>
      <c r="I57" s="2"/>
    </row>
    <row r="58" spans="1:9" x14ac:dyDescent="0.3">
      <c r="A58">
        <v>59</v>
      </c>
      <c r="B58">
        <v>190</v>
      </c>
      <c r="C58">
        <v>189</v>
      </c>
      <c r="D58" s="2">
        <f t="shared" si="0"/>
        <v>7.5319148936170213E-2</v>
      </c>
      <c r="E58" s="2">
        <f t="shared" si="1"/>
        <v>16.180048661800488</v>
      </c>
      <c r="F58" s="2">
        <f t="shared" si="2"/>
        <v>16.094890510948904</v>
      </c>
      <c r="G58" s="1"/>
      <c r="H58" s="1"/>
      <c r="I58" s="2"/>
    </row>
    <row r="59" spans="1:9" x14ac:dyDescent="0.3">
      <c r="A59">
        <v>60</v>
      </c>
      <c r="B59">
        <v>188</v>
      </c>
      <c r="C59">
        <v>186</v>
      </c>
      <c r="D59" s="2">
        <f t="shared" si="0"/>
        <v>7.6595744680851063E-2</v>
      </c>
      <c r="E59" s="2">
        <f t="shared" si="1"/>
        <v>16.009732360097324</v>
      </c>
      <c r="F59" s="2">
        <f t="shared" si="2"/>
        <v>15.839416058394161</v>
      </c>
      <c r="G59" s="1"/>
      <c r="H59" s="1"/>
      <c r="I59" s="2"/>
    </row>
    <row r="60" spans="1:9" x14ac:dyDescent="0.3">
      <c r="A60">
        <v>61</v>
      </c>
      <c r="B60">
        <v>185</v>
      </c>
      <c r="C60">
        <v>184</v>
      </c>
      <c r="D60" s="2">
        <f t="shared" si="0"/>
        <v>7.7872340425531913E-2</v>
      </c>
      <c r="E60" s="2">
        <f t="shared" si="1"/>
        <v>15.754257907542579</v>
      </c>
      <c r="F60" s="2">
        <f t="shared" si="2"/>
        <v>15.669099756690997</v>
      </c>
      <c r="G60" s="1"/>
      <c r="H60" s="1"/>
      <c r="I60" s="2"/>
    </row>
    <row r="61" spans="1:9" x14ac:dyDescent="0.3">
      <c r="A61">
        <v>62</v>
      </c>
      <c r="B61">
        <v>183</v>
      </c>
      <c r="C61">
        <v>179</v>
      </c>
      <c r="D61" s="2">
        <f t="shared" si="0"/>
        <v>7.9148936170212764E-2</v>
      </c>
      <c r="E61" s="2">
        <f t="shared" si="1"/>
        <v>15.583941605839415</v>
      </c>
      <c r="F61" s="2">
        <f t="shared" si="2"/>
        <v>15.24330900243309</v>
      </c>
      <c r="G61" s="1"/>
      <c r="H61" s="1"/>
      <c r="I61" s="2"/>
    </row>
    <row r="62" spans="1:9" x14ac:dyDescent="0.3">
      <c r="A62">
        <v>63</v>
      </c>
      <c r="B62">
        <v>178</v>
      </c>
      <c r="C62">
        <v>171</v>
      </c>
      <c r="D62" s="2">
        <f t="shared" si="0"/>
        <v>8.0425531914893614E-2</v>
      </c>
      <c r="E62" s="2">
        <f t="shared" si="1"/>
        <v>15.158150851581508</v>
      </c>
      <c r="F62" s="2">
        <f t="shared" si="2"/>
        <v>14.562043795620438</v>
      </c>
      <c r="G62" s="1"/>
      <c r="H62" s="1"/>
      <c r="I62" s="2"/>
    </row>
    <row r="63" spans="1:9" x14ac:dyDescent="0.3">
      <c r="A63">
        <v>64</v>
      </c>
      <c r="B63">
        <v>170</v>
      </c>
      <c r="C63">
        <v>164</v>
      </c>
      <c r="D63" s="2">
        <f t="shared" si="0"/>
        <v>8.1702127659574464E-2</v>
      </c>
      <c r="E63" s="2">
        <f t="shared" si="1"/>
        <v>14.476885644768856</v>
      </c>
      <c r="F63" s="2">
        <f t="shared" si="2"/>
        <v>13.965936739659368</v>
      </c>
      <c r="G63" s="1"/>
      <c r="H63" s="1"/>
      <c r="I63" s="2"/>
    </row>
    <row r="64" spans="1:9" x14ac:dyDescent="0.3">
      <c r="A64">
        <v>65</v>
      </c>
      <c r="B64">
        <v>163</v>
      </c>
      <c r="C64">
        <v>159</v>
      </c>
      <c r="D64" s="2">
        <f t="shared" si="0"/>
        <v>8.2978723404255314E-2</v>
      </c>
      <c r="E64" s="2">
        <f t="shared" si="1"/>
        <v>13.880778588807786</v>
      </c>
      <c r="F64" s="2">
        <f t="shared" si="2"/>
        <v>13.540145985401459</v>
      </c>
      <c r="G64" s="1"/>
      <c r="H64" s="1"/>
      <c r="I64" s="2"/>
    </row>
    <row r="65" spans="1:9" x14ac:dyDescent="0.3">
      <c r="A65">
        <v>66</v>
      </c>
      <c r="B65">
        <v>158</v>
      </c>
      <c r="C65">
        <v>155</v>
      </c>
      <c r="D65" s="2">
        <f t="shared" si="0"/>
        <v>8.4255319148936178E-2</v>
      </c>
      <c r="E65" s="2">
        <f t="shared" si="1"/>
        <v>13.454987834549879</v>
      </c>
      <c r="F65" s="2">
        <f t="shared" si="2"/>
        <v>13.199513381995134</v>
      </c>
      <c r="G65" s="1"/>
      <c r="H65" s="1"/>
      <c r="I65" s="2"/>
    </row>
    <row r="66" spans="1:9" x14ac:dyDescent="0.3">
      <c r="A66">
        <v>67</v>
      </c>
      <c r="B66">
        <v>154</v>
      </c>
      <c r="C66">
        <v>151</v>
      </c>
      <c r="D66" s="2">
        <f t="shared" si="0"/>
        <v>8.5531914893617014E-2</v>
      </c>
      <c r="E66" s="2">
        <f t="shared" si="1"/>
        <v>13.114355231143552</v>
      </c>
      <c r="F66" s="2">
        <f t="shared" si="2"/>
        <v>12.858880778588809</v>
      </c>
      <c r="G66" s="1"/>
      <c r="H66" s="1"/>
      <c r="I66" s="2"/>
    </row>
    <row r="67" spans="1:9" x14ac:dyDescent="0.3">
      <c r="A67">
        <v>68</v>
      </c>
      <c r="B67">
        <v>150</v>
      </c>
      <c r="C67">
        <v>146</v>
      </c>
      <c r="D67" s="2">
        <f t="shared" ref="D67:D130" si="3">A67*0.6/470</f>
        <v>8.6808510638297864E-2</v>
      </c>
      <c r="E67" s="2">
        <f t="shared" ref="E67:E130" si="4">B67*35/411</f>
        <v>12.773722627737227</v>
      </c>
      <c r="F67" s="2">
        <f t="shared" ref="F67:F130" si="5">C67*35/411</f>
        <v>12.4330900243309</v>
      </c>
      <c r="G67" s="1"/>
      <c r="H67" s="1"/>
      <c r="I67" s="2"/>
    </row>
    <row r="68" spans="1:9" x14ac:dyDescent="0.3">
      <c r="A68">
        <v>69</v>
      </c>
      <c r="B68">
        <v>145</v>
      </c>
      <c r="C68">
        <v>140</v>
      </c>
      <c r="D68" s="2">
        <f t="shared" si="3"/>
        <v>8.8085106382978715E-2</v>
      </c>
      <c r="E68" s="2">
        <f t="shared" si="4"/>
        <v>12.347931873479318</v>
      </c>
      <c r="F68" s="2">
        <f t="shared" si="5"/>
        <v>11.922141119221411</v>
      </c>
      <c r="G68" s="1"/>
      <c r="H68" s="1"/>
      <c r="I68" s="2"/>
    </row>
    <row r="69" spans="1:9" x14ac:dyDescent="0.3">
      <c r="A69">
        <v>70</v>
      </c>
      <c r="B69">
        <v>139</v>
      </c>
      <c r="C69">
        <v>134</v>
      </c>
      <c r="D69" s="2">
        <f t="shared" si="3"/>
        <v>8.9361702127659579E-2</v>
      </c>
      <c r="E69" s="2">
        <f t="shared" si="4"/>
        <v>11.83698296836983</v>
      </c>
      <c r="F69" s="2">
        <f t="shared" si="5"/>
        <v>11.411192214111923</v>
      </c>
      <c r="G69" s="1"/>
      <c r="H69" s="1"/>
      <c r="I69" s="2"/>
    </row>
    <row r="70" spans="1:9" x14ac:dyDescent="0.3">
      <c r="A70">
        <v>71</v>
      </c>
      <c r="B70">
        <v>133</v>
      </c>
      <c r="C70">
        <v>129</v>
      </c>
      <c r="D70" s="2">
        <f t="shared" si="3"/>
        <v>9.0638297872340429E-2</v>
      </c>
      <c r="E70" s="2">
        <f t="shared" si="4"/>
        <v>11.326034063260341</v>
      </c>
      <c r="F70" s="2">
        <f t="shared" si="5"/>
        <v>10.985401459854014</v>
      </c>
      <c r="G70" s="1"/>
      <c r="H70" s="1"/>
      <c r="I70" s="2"/>
    </row>
    <row r="71" spans="1:9" x14ac:dyDescent="0.3">
      <c r="A71">
        <v>72</v>
      </c>
      <c r="B71">
        <v>128</v>
      </c>
      <c r="C71">
        <v>125</v>
      </c>
      <c r="D71" s="2">
        <f t="shared" si="3"/>
        <v>9.1914893617021265E-2</v>
      </c>
      <c r="E71" s="2">
        <f t="shared" si="4"/>
        <v>10.900243309002432</v>
      </c>
      <c r="F71" s="2">
        <f t="shared" si="5"/>
        <v>10.644768856447689</v>
      </c>
      <c r="G71" s="1"/>
      <c r="H71" s="1"/>
      <c r="I71" s="2"/>
    </row>
    <row r="72" spans="1:9" x14ac:dyDescent="0.3">
      <c r="A72">
        <v>73</v>
      </c>
      <c r="B72">
        <v>124</v>
      </c>
      <c r="C72">
        <v>121</v>
      </c>
      <c r="D72" s="2">
        <f t="shared" si="3"/>
        <v>9.3191489361702115E-2</v>
      </c>
      <c r="E72" s="2">
        <f t="shared" si="4"/>
        <v>10.559610705596107</v>
      </c>
      <c r="F72" s="2">
        <f t="shared" si="5"/>
        <v>10.304136253041362</v>
      </c>
      <c r="G72" s="1"/>
      <c r="H72" s="1"/>
      <c r="I72" s="2"/>
    </row>
    <row r="73" spans="1:9" x14ac:dyDescent="0.3">
      <c r="A73">
        <v>74</v>
      </c>
      <c r="B73">
        <v>120</v>
      </c>
      <c r="C73">
        <v>117</v>
      </c>
      <c r="D73" s="2">
        <f t="shared" si="3"/>
        <v>9.4468085106382979E-2</v>
      </c>
      <c r="E73" s="2">
        <f t="shared" si="4"/>
        <v>10.218978102189782</v>
      </c>
      <c r="F73" s="2">
        <f t="shared" si="5"/>
        <v>9.9635036496350367</v>
      </c>
      <c r="G73" s="1"/>
      <c r="H73" s="1"/>
      <c r="I73" s="2"/>
    </row>
    <row r="74" spans="1:9" x14ac:dyDescent="0.3">
      <c r="A74" s="4">
        <v>75</v>
      </c>
      <c r="B74" s="4">
        <v>117</v>
      </c>
      <c r="C74" s="4">
        <v>115</v>
      </c>
      <c r="D74" s="4">
        <f t="shared" si="3"/>
        <v>9.5744680851063829E-2</v>
      </c>
      <c r="E74" s="4">
        <f t="shared" si="4"/>
        <v>9.9635036496350367</v>
      </c>
      <c r="F74" s="4">
        <f t="shared" si="5"/>
        <v>9.7931873479318732</v>
      </c>
      <c r="G74" s="1">
        <f t="shared" ref="G74:G137" si="6">K$2/(K$2/2/E74+K$2/2/F74)</f>
        <v>9.8776113767933538</v>
      </c>
      <c r="H74" s="1">
        <f>G74</f>
        <v>9.8776113767933538</v>
      </c>
      <c r="I74" s="2">
        <f>0.6/470/H74*60*60</f>
        <v>0.46526882922812618</v>
      </c>
    </row>
    <row r="75" spans="1:9" x14ac:dyDescent="0.3">
      <c r="A75">
        <v>76</v>
      </c>
      <c r="B75">
        <v>122</v>
      </c>
      <c r="C75">
        <v>118</v>
      </c>
      <c r="D75" s="2">
        <f t="shared" si="3"/>
        <v>9.7021276595744679E-2</v>
      </c>
      <c r="E75" s="2">
        <f t="shared" si="4"/>
        <v>10.389294403892944</v>
      </c>
      <c r="F75" s="2">
        <f t="shared" si="5"/>
        <v>10.048661800486618</v>
      </c>
      <c r="G75" s="1">
        <f t="shared" si="6"/>
        <v>10.216139497161395</v>
      </c>
      <c r="H75" s="1">
        <f t="shared" ref="H75:H130" si="7">E75</f>
        <v>10.389294403892944</v>
      </c>
      <c r="I75" s="2">
        <f t="shared" ref="I75:I138" si="8">0.6/470/H75*60*60</f>
        <v>0.44235387911704621</v>
      </c>
    </row>
    <row r="76" spans="1:9" x14ac:dyDescent="0.3">
      <c r="A76">
        <v>77</v>
      </c>
      <c r="B76">
        <v>130</v>
      </c>
      <c r="C76">
        <v>123</v>
      </c>
      <c r="D76" s="2">
        <f t="shared" si="3"/>
        <v>9.8297872340425529E-2</v>
      </c>
      <c r="E76" s="2">
        <f t="shared" si="4"/>
        <v>11.070559610705596</v>
      </c>
      <c r="F76" s="2">
        <f t="shared" si="5"/>
        <v>10.474452554744525</v>
      </c>
      <c r="G76" s="1">
        <f t="shared" si="6"/>
        <v>10.764259542425203</v>
      </c>
      <c r="H76" s="1">
        <f t="shared" si="7"/>
        <v>11.070559610705596</v>
      </c>
      <c r="I76" s="2">
        <f t="shared" si="8"/>
        <v>0.41513210194061256</v>
      </c>
    </row>
    <row r="77" spans="1:9" x14ac:dyDescent="0.3">
      <c r="A77">
        <v>78</v>
      </c>
      <c r="B77">
        <v>142</v>
      </c>
      <c r="C77">
        <v>131</v>
      </c>
      <c r="D77" s="2">
        <f t="shared" si="3"/>
        <v>9.957446808510638E-2</v>
      </c>
      <c r="E77" s="2">
        <f t="shared" si="4"/>
        <v>12.092457420924575</v>
      </c>
      <c r="F77" s="2">
        <f t="shared" si="5"/>
        <v>11.155717761557177</v>
      </c>
      <c r="G77" s="1">
        <f t="shared" si="6"/>
        <v>11.605215546821386</v>
      </c>
      <c r="H77" s="1">
        <f t="shared" si="7"/>
        <v>12.092457420924575</v>
      </c>
      <c r="I77" s="2">
        <f t="shared" si="8"/>
        <v>0.38005051586112421</v>
      </c>
    </row>
    <row r="78" spans="1:9" x14ac:dyDescent="0.3">
      <c r="A78">
        <v>79</v>
      </c>
      <c r="B78">
        <v>152</v>
      </c>
      <c r="C78">
        <v>143</v>
      </c>
      <c r="D78" s="2">
        <f t="shared" si="3"/>
        <v>0.10085106382978723</v>
      </c>
      <c r="E78" s="2">
        <f t="shared" si="4"/>
        <v>12.944038929440389</v>
      </c>
      <c r="F78" s="2">
        <f t="shared" si="5"/>
        <v>12.177615571776157</v>
      </c>
      <c r="G78" s="1">
        <f t="shared" si="6"/>
        <v>12.549136046847293</v>
      </c>
      <c r="H78" s="1">
        <f t="shared" si="7"/>
        <v>12.944038929440389</v>
      </c>
      <c r="I78" s="2">
        <f t="shared" si="8"/>
        <v>0.35504719244920813</v>
      </c>
    </row>
    <row r="79" spans="1:9" x14ac:dyDescent="0.3">
      <c r="A79">
        <v>80</v>
      </c>
      <c r="B79">
        <v>158</v>
      </c>
      <c r="C79">
        <v>153</v>
      </c>
      <c r="D79" s="2">
        <f t="shared" si="3"/>
        <v>0.10212765957446808</v>
      </c>
      <c r="E79" s="2">
        <f t="shared" si="4"/>
        <v>13.454987834549879</v>
      </c>
      <c r="F79" s="2">
        <f t="shared" si="5"/>
        <v>13.02919708029197</v>
      </c>
      <c r="G79" s="1">
        <f t="shared" si="6"/>
        <v>13.238669702161616</v>
      </c>
      <c r="H79" s="1">
        <f t="shared" si="7"/>
        <v>13.454987834549879</v>
      </c>
      <c r="I79" s="2">
        <f t="shared" si="8"/>
        <v>0.34156438767265584</v>
      </c>
    </row>
    <row r="80" spans="1:9" x14ac:dyDescent="0.3">
      <c r="A80">
        <v>81</v>
      </c>
      <c r="B80">
        <v>164</v>
      </c>
      <c r="C80">
        <v>159</v>
      </c>
      <c r="D80" s="2">
        <f t="shared" si="3"/>
        <v>0.10340425531914894</v>
      </c>
      <c r="E80" s="2">
        <f t="shared" si="4"/>
        <v>13.965936739659368</v>
      </c>
      <c r="F80" s="2">
        <f t="shared" si="5"/>
        <v>13.540145985401459</v>
      </c>
      <c r="G80" s="1">
        <f t="shared" si="6"/>
        <v>13.74974576845721</v>
      </c>
      <c r="H80" s="1">
        <f t="shared" si="7"/>
        <v>13.965936739659368</v>
      </c>
      <c r="I80" s="2">
        <f t="shared" si="8"/>
        <v>0.32906812958707093</v>
      </c>
    </row>
    <row r="81" spans="1:9" x14ac:dyDescent="0.3">
      <c r="A81">
        <v>82</v>
      </c>
      <c r="B81">
        <v>169</v>
      </c>
      <c r="C81">
        <v>165</v>
      </c>
      <c r="D81" s="2">
        <f t="shared" si="3"/>
        <v>0.10468085106382978</v>
      </c>
      <c r="E81" s="2">
        <f t="shared" si="4"/>
        <v>14.391727493917275</v>
      </c>
      <c r="F81" s="2">
        <f t="shared" si="5"/>
        <v>14.051094890510949</v>
      </c>
      <c r="G81" s="1">
        <f t="shared" si="6"/>
        <v>14.219371476026051</v>
      </c>
      <c r="H81" s="1">
        <f t="shared" si="7"/>
        <v>14.391727493917275</v>
      </c>
      <c r="I81" s="2">
        <f t="shared" si="8"/>
        <v>0.3193323861081635</v>
      </c>
    </row>
    <row r="82" spans="1:9" x14ac:dyDescent="0.3">
      <c r="A82">
        <v>83</v>
      </c>
      <c r="B82">
        <v>171</v>
      </c>
      <c r="C82">
        <v>170</v>
      </c>
      <c r="D82" s="2">
        <f t="shared" si="3"/>
        <v>0.10595744680851063</v>
      </c>
      <c r="E82" s="2">
        <f t="shared" si="4"/>
        <v>14.562043795620438</v>
      </c>
      <c r="F82" s="2">
        <f t="shared" si="5"/>
        <v>14.476885644768856</v>
      </c>
      <c r="G82" s="1">
        <f t="shared" si="6"/>
        <v>14.519339854870818</v>
      </c>
      <c r="H82" s="1">
        <f t="shared" si="7"/>
        <v>14.562043795620438</v>
      </c>
      <c r="I82" s="2">
        <f t="shared" si="8"/>
        <v>0.31559750439929607</v>
      </c>
    </row>
    <row r="83" spans="1:9" x14ac:dyDescent="0.3">
      <c r="A83">
        <v>84</v>
      </c>
      <c r="B83">
        <v>174</v>
      </c>
      <c r="C83">
        <v>172</v>
      </c>
      <c r="D83" s="2">
        <f t="shared" si="3"/>
        <v>0.10723404255319148</v>
      </c>
      <c r="E83" s="2">
        <f t="shared" si="4"/>
        <v>14.817518248175183</v>
      </c>
      <c r="F83" s="2">
        <f t="shared" si="5"/>
        <v>14.64720194647202</v>
      </c>
      <c r="G83" s="1">
        <f t="shared" si="6"/>
        <v>14.731867853677061</v>
      </c>
      <c r="H83" s="1">
        <f t="shared" si="7"/>
        <v>14.817518248175183</v>
      </c>
      <c r="I83" s="2">
        <f t="shared" si="8"/>
        <v>0.31015616811654961</v>
      </c>
    </row>
    <row r="84" spans="1:9" x14ac:dyDescent="0.3">
      <c r="A84">
        <v>85</v>
      </c>
      <c r="B84">
        <v>177</v>
      </c>
      <c r="C84">
        <v>175</v>
      </c>
      <c r="D84" s="2">
        <f t="shared" si="3"/>
        <v>0.10851063829787234</v>
      </c>
      <c r="E84" s="2">
        <f t="shared" si="4"/>
        <v>15.072992700729927</v>
      </c>
      <c r="F84" s="2">
        <f t="shared" si="5"/>
        <v>14.902676399026763</v>
      </c>
      <c r="G84" s="1">
        <f t="shared" si="6"/>
        <v>14.987350696748507</v>
      </c>
      <c r="H84" s="1">
        <f t="shared" si="7"/>
        <v>15.072992700729927</v>
      </c>
      <c r="I84" s="2">
        <f t="shared" si="8"/>
        <v>0.30489928391118437</v>
      </c>
    </row>
    <row r="85" spans="1:9" x14ac:dyDescent="0.3">
      <c r="A85">
        <v>86</v>
      </c>
      <c r="B85">
        <v>178</v>
      </c>
      <c r="C85">
        <v>177</v>
      </c>
      <c r="D85" s="2">
        <f t="shared" si="3"/>
        <v>0.10978723404255319</v>
      </c>
      <c r="E85" s="2">
        <f t="shared" si="4"/>
        <v>15.158150851581508</v>
      </c>
      <c r="F85" s="2">
        <f t="shared" si="5"/>
        <v>15.072992700729927</v>
      </c>
      <c r="G85" s="1">
        <f t="shared" si="6"/>
        <v>15.115451835098179</v>
      </c>
      <c r="H85" s="1">
        <f t="shared" si="7"/>
        <v>15.158150851581508</v>
      </c>
      <c r="I85" s="2">
        <f t="shared" si="8"/>
        <v>0.30318636658584064</v>
      </c>
    </row>
    <row r="86" spans="1:9" x14ac:dyDescent="0.3">
      <c r="A86">
        <v>87</v>
      </c>
      <c r="B86">
        <v>178</v>
      </c>
      <c r="C86">
        <v>178</v>
      </c>
      <c r="D86" s="2">
        <f t="shared" si="3"/>
        <v>0.11106382978723403</v>
      </c>
      <c r="E86" s="2">
        <f t="shared" si="4"/>
        <v>15.158150851581508</v>
      </c>
      <c r="F86" s="2">
        <f t="shared" si="5"/>
        <v>15.158150851581508</v>
      </c>
      <c r="G86" s="1">
        <f t="shared" si="6"/>
        <v>15.158150851581508</v>
      </c>
      <c r="H86" s="1">
        <f t="shared" si="7"/>
        <v>15.158150851581508</v>
      </c>
      <c r="I86" s="2">
        <f t="shared" si="8"/>
        <v>0.30318636658584064</v>
      </c>
    </row>
    <row r="87" spans="1:9" x14ac:dyDescent="0.3">
      <c r="A87">
        <v>88</v>
      </c>
      <c r="B87">
        <v>179</v>
      </c>
      <c r="C87">
        <v>179</v>
      </c>
      <c r="D87" s="2">
        <f t="shared" si="3"/>
        <v>0.11234042553191488</v>
      </c>
      <c r="E87" s="2">
        <f t="shared" si="4"/>
        <v>15.24330900243309</v>
      </c>
      <c r="F87" s="2">
        <f t="shared" si="5"/>
        <v>15.24330900243309</v>
      </c>
      <c r="G87" s="1">
        <f t="shared" si="6"/>
        <v>15.24330900243309</v>
      </c>
      <c r="H87" s="1">
        <f t="shared" si="7"/>
        <v>15.24330900243309</v>
      </c>
      <c r="I87" s="2">
        <f t="shared" si="8"/>
        <v>0.3014925880015622</v>
      </c>
    </row>
    <row r="88" spans="1:9" x14ac:dyDescent="0.3">
      <c r="A88">
        <v>89</v>
      </c>
      <c r="B88">
        <v>179</v>
      </c>
      <c r="C88">
        <v>178</v>
      </c>
      <c r="D88" s="2">
        <f t="shared" si="3"/>
        <v>0.11361702127659574</v>
      </c>
      <c r="E88" s="2">
        <f t="shared" si="4"/>
        <v>15.24330900243309</v>
      </c>
      <c r="F88" s="2">
        <f t="shared" si="5"/>
        <v>15.158150851581508</v>
      </c>
      <c r="G88" s="1">
        <f t="shared" si="6"/>
        <v>15.200610657888458</v>
      </c>
      <c r="H88" s="1">
        <f t="shared" si="7"/>
        <v>15.24330900243309</v>
      </c>
      <c r="I88" s="2">
        <f t="shared" si="8"/>
        <v>0.3014925880015622</v>
      </c>
    </row>
    <row r="89" spans="1:9" x14ac:dyDescent="0.3">
      <c r="A89">
        <v>90</v>
      </c>
      <c r="B89">
        <v>177</v>
      </c>
      <c r="C89">
        <v>176</v>
      </c>
      <c r="D89" s="2">
        <f t="shared" si="3"/>
        <v>0.1148936170212766</v>
      </c>
      <c r="E89" s="2">
        <f t="shared" si="4"/>
        <v>15.072992700729927</v>
      </c>
      <c r="F89" s="2">
        <f t="shared" si="5"/>
        <v>14.987834549878345</v>
      </c>
      <c r="G89" s="1">
        <f t="shared" si="6"/>
        <v>15.030293004693863</v>
      </c>
      <c r="H89" s="1">
        <f t="shared" si="7"/>
        <v>15.072992700729927</v>
      </c>
      <c r="I89" s="2">
        <f t="shared" si="8"/>
        <v>0.30489928391118437</v>
      </c>
    </row>
    <row r="90" spans="1:9" x14ac:dyDescent="0.3">
      <c r="A90">
        <v>91</v>
      </c>
      <c r="B90">
        <v>175</v>
      </c>
      <c r="C90">
        <v>174</v>
      </c>
      <c r="D90" s="2">
        <f t="shared" si="3"/>
        <v>0.11617021276595745</v>
      </c>
      <c r="E90" s="2">
        <f t="shared" si="4"/>
        <v>14.902676399026763</v>
      </c>
      <c r="F90" s="2">
        <f t="shared" si="5"/>
        <v>14.817518248175183</v>
      </c>
      <c r="G90" s="1">
        <f t="shared" si="6"/>
        <v>14.859975320519522</v>
      </c>
      <c r="H90" s="1">
        <f t="shared" si="7"/>
        <v>14.902676399026763</v>
      </c>
      <c r="I90" s="2">
        <f t="shared" si="8"/>
        <v>0.30838384715588363</v>
      </c>
    </row>
    <row r="91" spans="1:9" x14ac:dyDescent="0.3">
      <c r="A91">
        <v>92</v>
      </c>
      <c r="B91">
        <v>173</v>
      </c>
      <c r="C91">
        <v>171</v>
      </c>
      <c r="D91" s="2">
        <f t="shared" si="3"/>
        <v>0.1174468085106383</v>
      </c>
      <c r="E91" s="2">
        <f t="shared" si="4"/>
        <v>14.732360097323602</v>
      </c>
      <c r="F91" s="2">
        <f t="shared" si="5"/>
        <v>14.562043795620438</v>
      </c>
      <c r="G91" s="1">
        <f t="shared" si="6"/>
        <v>14.646706840943814</v>
      </c>
      <c r="H91" s="1">
        <f t="shared" si="7"/>
        <v>14.732360097323602</v>
      </c>
      <c r="I91" s="2">
        <f t="shared" si="8"/>
        <v>0.31194897833687651</v>
      </c>
    </row>
    <row r="92" spans="1:9" x14ac:dyDescent="0.3">
      <c r="A92">
        <v>93</v>
      </c>
      <c r="B92">
        <v>170</v>
      </c>
      <c r="C92">
        <v>167</v>
      </c>
      <c r="D92" s="2">
        <f t="shared" si="3"/>
        <v>0.11872340425531915</v>
      </c>
      <c r="E92" s="2">
        <f t="shared" si="4"/>
        <v>14.476885644768856</v>
      </c>
      <c r="F92" s="2">
        <f t="shared" si="5"/>
        <v>14.221411192214111</v>
      </c>
      <c r="G92" s="1">
        <f t="shared" si="6"/>
        <v>14.348011291848064</v>
      </c>
      <c r="H92" s="1">
        <f t="shared" si="7"/>
        <v>14.476885644768856</v>
      </c>
      <c r="I92" s="2">
        <f t="shared" si="8"/>
        <v>0.31745396030752726</v>
      </c>
    </row>
    <row r="93" spans="1:9" x14ac:dyDescent="0.3">
      <c r="A93">
        <v>94</v>
      </c>
      <c r="B93">
        <v>166</v>
      </c>
      <c r="C93">
        <v>163</v>
      </c>
      <c r="D93" s="2">
        <f t="shared" si="3"/>
        <v>0.12</v>
      </c>
      <c r="E93" s="2">
        <f t="shared" si="4"/>
        <v>14.136253041362531</v>
      </c>
      <c r="F93" s="2">
        <f t="shared" si="5"/>
        <v>13.880778588807786</v>
      </c>
      <c r="G93" s="1">
        <f t="shared" si="6"/>
        <v>14.007351037945853</v>
      </c>
      <c r="H93" s="1">
        <f t="shared" si="7"/>
        <v>14.136253041362531</v>
      </c>
      <c r="I93" s="2">
        <f t="shared" si="8"/>
        <v>0.3251034533269857</v>
      </c>
    </row>
    <row r="94" spans="1:9" x14ac:dyDescent="0.3">
      <c r="A94">
        <v>95</v>
      </c>
      <c r="B94">
        <v>162</v>
      </c>
      <c r="C94">
        <v>159</v>
      </c>
      <c r="D94" s="2">
        <f t="shared" si="3"/>
        <v>0.12127659574468085</v>
      </c>
      <c r="E94" s="2">
        <f t="shared" si="4"/>
        <v>13.795620437956204</v>
      </c>
      <c r="F94" s="2">
        <f t="shared" si="5"/>
        <v>13.540145985401459</v>
      </c>
      <c r="G94" s="1">
        <f t="shared" si="6"/>
        <v>13.666689405825773</v>
      </c>
      <c r="H94" s="1">
        <f t="shared" si="7"/>
        <v>13.795620437956204</v>
      </c>
      <c r="I94" s="2">
        <f t="shared" si="8"/>
        <v>0.33313069908814591</v>
      </c>
    </row>
    <row r="95" spans="1:9" x14ac:dyDescent="0.3">
      <c r="A95">
        <v>96</v>
      </c>
      <c r="B95">
        <v>158</v>
      </c>
      <c r="C95">
        <v>156</v>
      </c>
      <c r="D95" s="2">
        <f t="shared" si="3"/>
        <v>0.1225531914893617</v>
      </c>
      <c r="E95" s="2">
        <f t="shared" si="4"/>
        <v>13.454987834549879</v>
      </c>
      <c r="F95" s="2">
        <f t="shared" si="5"/>
        <v>13.284671532846716</v>
      </c>
      <c r="G95" s="1">
        <f t="shared" si="6"/>
        <v>13.369287275094146</v>
      </c>
      <c r="H95" s="1">
        <f t="shared" si="7"/>
        <v>13.454987834549879</v>
      </c>
      <c r="I95" s="2">
        <f t="shared" si="8"/>
        <v>0.34156438767265584</v>
      </c>
    </row>
    <row r="96" spans="1:9" x14ac:dyDescent="0.3">
      <c r="A96">
        <v>97</v>
      </c>
      <c r="B96">
        <v>155</v>
      </c>
      <c r="C96">
        <v>153</v>
      </c>
      <c r="D96" s="2">
        <f t="shared" si="3"/>
        <v>0.12382978723404255</v>
      </c>
      <c r="E96" s="2">
        <f t="shared" si="4"/>
        <v>13.199513381995134</v>
      </c>
      <c r="F96" s="2">
        <f t="shared" si="5"/>
        <v>13.02919708029197</v>
      </c>
      <c r="G96" s="1">
        <f t="shared" si="6"/>
        <v>13.113802256138023</v>
      </c>
      <c r="H96" s="1">
        <f t="shared" si="7"/>
        <v>13.199513381995134</v>
      </c>
      <c r="I96" s="2">
        <f t="shared" si="8"/>
        <v>0.34817531130502993</v>
      </c>
    </row>
    <row r="97" spans="1:9" x14ac:dyDescent="0.3">
      <c r="A97">
        <v>98</v>
      </c>
      <c r="B97">
        <v>152</v>
      </c>
      <c r="C97">
        <v>151</v>
      </c>
      <c r="D97" s="2">
        <f t="shared" si="3"/>
        <v>0.1251063829787234</v>
      </c>
      <c r="E97" s="2">
        <f t="shared" si="4"/>
        <v>12.944038929440389</v>
      </c>
      <c r="F97" s="2">
        <f t="shared" si="5"/>
        <v>12.858880778588809</v>
      </c>
      <c r="G97" s="1">
        <f t="shared" si="6"/>
        <v>12.901319329013193</v>
      </c>
      <c r="H97" s="1">
        <f t="shared" si="7"/>
        <v>12.944038929440389</v>
      </c>
      <c r="I97" s="2">
        <f t="shared" si="8"/>
        <v>0.35504719244920813</v>
      </c>
    </row>
    <row r="98" spans="1:9" x14ac:dyDescent="0.3">
      <c r="A98">
        <v>99</v>
      </c>
      <c r="B98">
        <v>150</v>
      </c>
      <c r="C98">
        <v>150</v>
      </c>
      <c r="D98" s="2">
        <f t="shared" si="3"/>
        <v>0.12638297872340426</v>
      </c>
      <c r="E98" s="2">
        <f t="shared" si="4"/>
        <v>12.773722627737227</v>
      </c>
      <c r="F98" s="2">
        <f t="shared" si="5"/>
        <v>12.773722627737227</v>
      </c>
      <c r="G98" s="1">
        <f t="shared" si="6"/>
        <v>12.773722627737227</v>
      </c>
      <c r="H98" s="1">
        <f t="shared" si="7"/>
        <v>12.773722627737227</v>
      </c>
      <c r="I98" s="2">
        <f t="shared" si="8"/>
        <v>0.35978115501519758</v>
      </c>
    </row>
    <row r="99" spans="1:9" x14ac:dyDescent="0.3">
      <c r="A99">
        <v>100</v>
      </c>
      <c r="B99">
        <v>150</v>
      </c>
      <c r="C99">
        <v>150</v>
      </c>
      <c r="D99" s="2">
        <f t="shared" si="3"/>
        <v>0.1276595744680851</v>
      </c>
      <c r="E99" s="2">
        <f t="shared" si="4"/>
        <v>12.773722627737227</v>
      </c>
      <c r="F99" s="2">
        <f t="shared" si="5"/>
        <v>12.773722627737227</v>
      </c>
      <c r="G99" s="1">
        <f t="shared" si="6"/>
        <v>12.773722627737227</v>
      </c>
      <c r="H99" s="1">
        <f t="shared" si="7"/>
        <v>12.773722627737227</v>
      </c>
      <c r="I99" s="2">
        <f t="shared" si="8"/>
        <v>0.35978115501519758</v>
      </c>
    </row>
    <row r="100" spans="1:9" x14ac:dyDescent="0.3">
      <c r="A100">
        <v>101</v>
      </c>
      <c r="B100">
        <v>149</v>
      </c>
      <c r="C100">
        <v>146</v>
      </c>
      <c r="D100" s="2">
        <f t="shared" si="3"/>
        <v>0.12893617021276593</v>
      </c>
      <c r="E100" s="2">
        <f t="shared" si="4"/>
        <v>12.688564476885645</v>
      </c>
      <c r="F100" s="2">
        <f t="shared" si="5"/>
        <v>12.4330900243309</v>
      </c>
      <c r="G100" s="1">
        <f t="shared" si="6"/>
        <v>12.559528227968164</v>
      </c>
      <c r="H100" s="1">
        <f t="shared" si="7"/>
        <v>12.688564476885645</v>
      </c>
      <c r="I100" s="2">
        <f t="shared" si="8"/>
        <v>0.36219579363946058</v>
      </c>
    </row>
    <row r="101" spans="1:9" x14ac:dyDescent="0.3">
      <c r="A101">
        <v>102</v>
      </c>
      <c r="B101">
        <v>145</v>
      </c>
      <c r="C101">
        <v>139</v>
      </c>
      <c r="D101" s="2">
        <f t="shared" si="3"/>
        <v>0.1302127659574468</v>
      </c>
      <c r="E101" s="2">
        <f t="shared" si="4"/>
        <v>12.347931873479318</v>
      </c>
      <c r="F101" s="2">
        <f t="shared" si="5"/>
        <v>11.83698296836983</v>
      </c>
      <c r="G101" s="1">
        <f t="shared" si="6"/>
        <v>12.08706007333539</v>
      </c>
      <c r="H101" s="1">
        <f t="shared" si="7"/>
        <v>12.347931873479318</v>
      </c>
      <c r="I101" s="2">
        <f t="shared" si="8"/>
        <v>0.37218740173985954</v>
      </c>
    </row>
    <row r="102" spans="1:9" x14ac:dyDescent="0.3">
      <c r="A102">
        <v>103</v>
      </c>
      <c r="B102">
        <v>138</v>
      </c>
      <c r="C102">
        <v>134</v>
      </c>
      <c r="D102" s="2">
        <f t="shared" si="3"/>
        <v>0.13148936170212766</v>
      </c>
      <c r="E102" s="2">
        <f t="shared" si="4"/>
        <v>11.751824817518248</v>
      </c>
      <c r="F102" s="2">
        <f t="shared" si="5"/>
        <v>11.411192214111923</v>
      </c>
      <c r="G102" s="1">
        <f t="shared" si="6"/>
        <v>11.57900386431945</v>
      </c>
      <c r="H102" s="1">
        <f t="shared" si="7"/>
        <v>11.751824817518248</v>
      </c>
      <c r="I102" s="2">
        <f t="shared" si="8"/>
        <v>0.39106647284260598</v>
      </c>
    </row>
    <row r="103" spans="1:9" x14ac:dyDescent="0.3">
      <c r="A103">
        <v>104</v>
      </c>
      <c r="B103">
        <v>133</v>
      </c>
      <c r="C103">
        <v>130</v>
      </c>
      <c r="D103" s="2">
        <f t="shared" si="3"/>
        <v>0.1327659574468085</v>
      </c>
      <c r="E103" s="2">
        <f t="shared" si="4"/>
        <v>11.326034063260341</v>
      </c>
      <c r="F103" s="2">
        <f t="shared" si="5"/>
        <v>11.070559610705596</v>
      </c>
      <c r="G103" s="1">
        <f t="shared" si="6"/>
        <v>11.19683975835623</v>
      </c>
      <c r="H103" s="1">
        <f t="shared" si="7"/>
        <v>11.326034063260341</v>
      </c>
      <c r="I103" s="2">
        <f t="shared" si="8"/>
        <v>0.40576821994195211</v>
      </c>
    </row>
    <row r="104" spans="1:9" x14ac:dyDescent="0.3">
      <c r="A104">
        <v>105</v>
      </c>
      <c r="B104">
        <v>129</v>
      </c>
      <c r="C104">
        <v>126</v>
      </c>
      <c r="D104" s="2">
        <f t="shared" si="3"/>
        <v>0.13404255319148936</v>
      </c>
      <c r="E104" s="2">
        <f t="shared" si="4"/>
        <v>10.985401459854014</v>
      </c>
      <c r="F104" s="2">
        <f t="shared" si="5"/>
        <v>10.729927007299271</v>
      </c>
      <c r="G104" s="1">
        <f t="shared" si="6"/>
        <v>10.856161442679261</v>
      </c>
      <c r="H104" s="1">
        <f t="shared" si="7"/>
        <v>10.985401459854014</v>
      </c>
      <c r="I104" s="2">
        <f t="shared" si="8"/>
        <v>0.41835018025022974</v>
      </c>
    </row>
    <row r="105" spans="1:9" x14ac:dyDescent="0.3">
      <c r="A105">
        <v>106</v>
      </c>
      <c r="B105">
        <v>125</v>
      </c>
      <c r="C105">
        <v>124</v>
      </c>
      <c r="D105" s="2">
        <f t="shared" si="3"/>
        <v>0.1353191489361702</v>
      </c>
      <c r="E105" s="2">
        <f t="shared" si="4"/>
        <v>10.644768856447689</v>
      </c>
      <c r="F105" s="2">
        <f t="shared" si="5"/>
        <v>10.559610705596107</v>
      </c>
      <c r="G105" s="1">
        <f t="shared" si="6"/>
        <v>10.602018780718984</v>
      </c>
      <c r="H105" s="1">
        <f t="shared" si="7"/>
        <v>10.644768856447689</v>
      </c>
      <c r="I105" s="2">
        <f t="shared" si="8"/>
        <v>0.43173738601823708</v>
      </c>
    </row>
    <row r="106" spans="1:9" x14ac:dyDescent="0.3">
      <c r="A106">
        <v>107</v>
      </c>
      <c r="B106">
        <v>125</v>
      </c>
      <c r="C106">
        <v>125</v>
      </c>
      <c r="D106" s="2">
        <f t="shared" si="3"/>
        <v>0.13659574468085106</v>
      </c>
      <c r="E106" s="2">
        <f t="shared" si="4"/>
        <v>10.644768856447689</v>
      </c>
      <c r="F106" s="2">
        <f t="shared" si="5"/>
        <v>10.644768856447689</v>
      </c>
      <c r="G106" s="1">
        <f t="shared" si="6"/>
        <v>10.644768856447689</v>
      </c>
      <c r="H106" s="1">
        <f t="shared" si="7"/>
        <v>10.644768856447689</v>
      </c>
      <c r="I106" s="2">
        <f t="shared" si="8"/>
        <v>0.43173738601823708</v>
      </c>
    </row>
    <row r="107" spans="1:9" x14ac:dyDescent="0.3">
      <c r="A107">
        <v>108</v>
      </c>
      <c r="B107">
        <v>126</v>
      </c>
      <c r="C107">
        <v>125</v>
      </c>
      <c r="D107" s="2">
        <f t="shared" si="3"/>
        <v>0.1378723404255319</v>
      </c>
      <c r="E107" s="2">
        <f t="shared" si="4"/>
        <v>10.729927007299271</v>
      </c>
      <c r="F107" s="2">
        <f t="shared" si="5"/>
        <v>10.644768856447689</v>
      </c>
      <c r="G107" s="1">
        <f t="shared" si="6"/>
        <v>10.687178294122779</v>
      </c>
      <c r="H107" s="1">
        <f t="shared" si="7"/>
        <v>10.729927007299271</v>
      </c>
      <c r="I107" s="2">
        <f t="shared" si="8"/>
        <v>0.42831089882761614</v>
      </c>
    </row>
    <row r="108" spans="1:9" x14ac:dyDescent="0.3">
      <c r="A108">
        <v>109</v>
      </c>
      <c r="B108">
        <v>129</v>
      </c>
      <c r="C108">
        <v>127</v>
      </c>
      <c r="D108" s="2">
        <f t="shared" si="3"/>
        <v>0.13914893617021276</v>
      </c>
      <c r="E108" s="2">
        <f t="shared" si="4"/>
        <v>10.985401459854014</v>
      </c>
      <c r="F108" s="2">
        <f t="shared" si="5"/>
        <v>10.815085158150852</v>
      </c>
      <c r="G108" s="1">
        <f t="shared" si="6"/>
        <v>10.899578010948906</v>
      </c>
      <c r="H108" s="1">
        <f t="shared" si="7"/>
        <v>10.985401459854014</v>
      </c>
      <c r="I108" s="2">
        <f t="shared" si="8"/>
        <v>0.41835018025022974</v>
      </c>
    </row>
    <row r="109" spans="1:9" x14ac:dyDescent="0.3">
      <c r="A109">
        <v>110</v>
      </c>
      <c r="B109">
        <v>132</v>
      </c>
      <c r="C109">
        <v>130</v>
      </c>
      <c r="D109" s="2">
        <f t="shared" si="3"/>
        <v>0.14042553191489363</v>
      </c>
      <c r="E109" s="2">
        <f t="shared" si="4"/>
        <v>11.240875912408759</v>
      </c>
      <c r="F109" s="2">
        <f t="shared" si="5"/>
        <v>11.070559610705596</v>
      </c>
      <c r="G109" s="1">
        <f t="shared" si="6"/>
        <v>11.155067699336936</v>
      </c>
      <c r="H109" s="1">
        <f t="shared" si="7"/>
        <v>11.240875912408759</v>
      </c>
      <c r="I109" s="2">
        <f t="shared" si="8"/>
        <v>0.40884222160817901</v>
      </c>
    </row>
    <row r="110" spans="1:9" x14ac:dyDescent="0.3">
      <c r="A110">
        <v>111</v>
      </c>
      <c r="B110">
        <v>134</v>
      </c>
      <c r="C110">
        <v>131</v>
      </c>
      <c r="D110" s="2">
        <f t="shared" si="3"/>
        <v>0.14170212765957446</v>
      </c>
      <c r="E110" s="2">
        <f t="shared" si="4"/>
        <v>11.411192214111923</v>
      </c>
      <c r="F110" s="2">
        <f t="shared" si="5"/>
        <v>11.155717761557177</v>
      </c>
      <c r="G110" s="1">
        <f t="shared" si="6"/>
        <v>11.282008906027636</v>
      </c>
      <c r="H110" s="1">
        <f t="shared" si="7"/>
        <v>11.411192214111923</v>
      </c>
      <c r="I110" s="2">
        <f t="shared" si="8"/>
        <v>0.4027400988976092</v>
      </c>
    </row>
    <row r="111" spans="1:9" x14ac:dyDescent="0.3">
      <c r="A111">
        <v>112</v>
      </c>
      <c r="B111">
        <v>130</v>
      </c>
      <c r="C111">
        <v>123</v>
      </c>
      <c r="D111" s="2">
        <f t="shared" si="3"/>
        <v>0.14297872340425533</v>
      </c>
      <c r="E111" s="2">
        <f t="shared" si="4"/>
        <v>11.070559610705596</v>
      </c>
      <c r="F111" s="2">
        <f t="shared" si="5"/>
        <v>10.474452554744525</v>
      </c>
      <c r="G111" s="1">
        <f t="shared" si="6"/>
        <v>10.764259542425203</v>
      </c>
      <c r="H111" s="1">
        <f t="shared" si="7"/>
        <v>11.070559610705596</v>
      </c>
      <c r="I111" s="2">
        <f t="shared" si="8"/>
        <v>0.41513210194061256</v>
      </c>
    </row>
    <row r="112" spans="1:9" x14ac:dyDescent="0.3">
      <c r="A112">
        <v>113</v>
      </c>
      <c r="B112">
        <v>122</v>
      </c>
      <c r="C112">
        <v>110</v>
      </c>
      <c r="D112" s="2">
        <f t="shared" si="3"/>
        <v>0.14425531914893616</v>
      </c>
      <c r="E112" s="2">
        <f t="shared" si="4"/>
        <v>10.389294403892944</v>
      </c>
      <c r="F112" s="2">
        <f t="shared" si="5"/>
        <v>9.3673965936739663</v>
      </c>
      <c r="G112" s="1">
        <f t="shared" si="6"/>
        <v>9.8519171071398617</v>
      </c>
      <c r="H112" s="1">
        <f t="shared" si="7"/>
        <v>10.389294403892944</v>
      </c>
      <c r="I112" s="2">
        <f t="shared" si="8"/>
        <v>0.44235387911704621</v>
      </c>
    </row>
    <row r="113" spans="1:9" x14ac:dyDescent="0.3">
      <c r="A113">
        <v>114</v>
      </c>
      <c r="B113">
        <v>109</v>
      </c>
      <c r="C113">
        <v>92</v>
      </c>
      <c r="D113" s="2">
        <f t="shared" si="3"/>
        <v>0.145531914893617</v>
      </c>
      <c r="E113" s="2">
        <f t="shared" si="4"/>
        <v>9.2822384428223845</v>
      </c>
      <c r="F113" s="2">
        <f t="shared" si="5"/>
        <v>7.8345498783454985</v>
      </c>
      <c r="G113" s="1">
        <f t="shared" si="6"/>
        <v>8.4971734998971087</v>
      </c>
      <c r="H113" s="1">
        <f t="shared" si="7"/>
        <v>9.2822384428223845</v>
      </c>
      <c r="I113" s="2">
        <f t="shared" si="8"/>
        <v>0.49511168121357463</v>
      </c>
    </row>
    <row r="114" spans="1:9" x14ac:dyDescent="0.3">
      <c r="A114">
        <v>115</v>
      </c>
      <c r="B114">
        <v>91</v>
      </c>
      <c r="C114">
        <v>73</v>
      </c>
      <c r="D114" s="2">
        <f t="shared" si="3"/>
        <v>0.14680851063829786</v>
      </c>
      <c r="E114" s="2">
        <f t="shared" si="4"/>
        <v>7.7493917274939177</v>
      </c>
      <c r="F114" s="2">
        <f t="shared" si="5"/>
        <v>6.21654501216545</v>
      </c>
      <c r="G114" s="1">
        <f t="shared" si="6"/>
        <v>6.898848733012878</v>
      </c>
      <c r="H114" s="1">
        <f t="shared" si="7"/>
        <v>7.7493917274939177</v>
      </c>
      <c r="I114" s="2">
        <f t="shared" si="8"/>
        <v>0.59304585991516079</v>
      </c>
    </row>
    <row r="115" spans="1:9" x14ac:dyDescent="0.3">
      <c r="A115">
        <v>116</v>
      </c>
      <c r="B115">
        <v>72</v>
      </c>
      <c r="C115">
        <v>62</v>
      </c>
      <c r="D115" s="2">
        <f t="shared" si="3"/>
        <v>0.1480851063829787</v>
      </c>
      <c r="E115" s="2">
        <f t="shared" si="4"/>
        <v>6.1313868613138682</v>
      </c>
      <c r="F115" s="2">
        <f t="shared" si="5"/>
        <v>5.2798053527980535</v>
      </c>
      <c r="G115" s="1">
        <f t="shared" si="6"/>
        <v>5.6738206776337288</v>
      </c>
      <c r="H115" s="1">
        <f t="shared" si="7"/>
        <v>6.1313868613138682</v>
      </c>
      <c r="I115" s="2">
        <f t="shared" si="8"/>
        <v>0.74954407294832825</v>
      </c>
    </row>
    <row r="116" spans="1:9" x14ac:dyDescent="0.3">
      <c r="A116">
        <v>117</v>
      </c>
      <c r="B116">
        <v>62</v>
      </c>
      <c r="C116">
        <v>59</v>
      </c>
      <c r="D116" s="2">
        <f t="shared" si="3"/>
        <v>0.14936170212765959</v>
      </c>
      <c r="E116" s="2">
        <f t="shared" si="4"/>
        <v>5.2798053527980535</v>
      </c>
      <c r="F116" s="2">
        <f t="shared" si="5"/>
        <v>5.0243309002433092</v>
      </c>
      <c r="G116" s="1">
        <f t="shared" si="6"/>
        <v>5.1489010878526473</v>
      </c>
      <c r="H116" s="1">
        <f t="shared" si="7"/>
        <v>5.2798053527980535</v>
      </c>
      <c r="I116" s="2">
        <f t="shared" si="8"/>
        <v>0.87043827826257469</v>
      </c>
    </row>
    <row r="117" spans="1:9" x14ac:dyDescent="0.3">
      <c r="A117">
        <v>118</v>
      </c>
      <c r="B117">
        <v>71</v>
      </c>
      <c r="C117">
        <v>63</v>
      </c>
      <c r="D117" s="2">
        <f t="shared" si="3"/>
        <v>0.15063829787234043</v>
      </c>
      <c r="E117" s="2">
        <f t="shared" si="4"/>
        <v>6.0462287104622874</v>
      </c>
      <c r="F117" s="2">
        <f t="shared" si="5"/>
        <v>5.3649635036496353</v>
      </c>
      <c r="G117" s="1">
        <f t="shared" si="6"/>
        <v>5.6852598322257322</v>
      </c>
      <c r="H117" s="1">
        <f t="shared" si="7"/>
        <v>6.0462287104622874</v>
      </c>
      <c r="I117" s="2">
        <f t="shared" si="8"/>
        <v>0.76010103172224841</v>
      </c>
    </row>
    <row r="118" spans="1:9" x14ac:dyDescent="0.3">
      <c r="A118">
        <v>119</v>
      </c>
      <c r="B118">
        <v>81</v>
      </c>
      <c r="C118">
        <v>72</v>
      </c>
      <c r="D118" s="2">
        <f t="shared" si="3"/>
        <v>0.15191489361702126</v>
      </c>
      <c r="E118" s="2">
        <f t="shared" si="4"/>
        <v>6.8978102189781021</v>
      </c>
      <c r="F118" s="2">
        <f t="shared" si="5"/>
        <v>6.1313868613138682</v>
      </c>
      <c r="G118" s="1">
        <f t="shared" si="6"/>
        <v>6.4920566766852721</v>
      </c>
      <c r="H118" s="1">
        <f t="shared" si="7"/>
        <v>6.8978102189781021</v>
      </c>
      <c r="I118" s="2">
        <f t="shared" si="8"/>
        <v>0.66626139817629182</v>
      </c>
    </row>
    <row r="119" spans="1:9" x14ac:dyDescent="0.3">
      <c r="A119">
        <v>120</v>
      </c>
      <c r="B119">
        <v>90</v>
      </c>
      <c r="C119">
        <v>82</v>
      </c>
      <c r="D119" s="2">
        <f t="shared" si="3"/>
        <v>0.15319148936170213</v>
      </c>
      <c r="E119" s="2">
        <f t="shared" si="4"/>
        <v>7.664233576642336</v>
      </c>
      <c r="F119" s="2">
        <f t="shared" si="5"/>
        <v>6.9829683698296838</v>
      </c>
      <c r="G119" s="1">
        <f t="shared" si="6"/>
        <v>7.3077575963333894</v>
      </c>
      <c r="H119" s="1">
        <f t="shared" si="7"/>
        <v>7.664233576642336</v>
      </c>
      <c r="I119" s="2">
        <f t="shared" si="8"/>
        <v>0.5996352583586626</v>
      </c>
    </row>
    <row r="120" spans="1:9" x14ac:dyDescent="0.3">
      <c r="A120">
        <v>121</v>
      </c>
      <c r="B120">
        <v>99</v>
      </c>
      <c r="C120">
        <v>91</v>
      </c>
      <c r="D120" s="2">
        <f t="shared" si="3"/>
        <v>0.15446808510638296</v>
      </c>
      <c r="E120" s="2">
        <f t="shared" si="4"/>
        <v>8.4306569343065689</v>
      </c>
      <c r="F120" s="2">
        <f t="shared" si="5"/>
        <v>7.7493917274939177</v>
      </c>
      <c r="G120" s="1">
        <f t="shared" si="6"/>
        <v>8.0756819054936617</v>
      </c>
      <c r="H120" s="1">
        <f t="shared" si="7"/>
        <v>8.4306569343065689</v>
      </c>
      <c r="I120" s="2">
        <f t="shared" si="8"/>
        <v>0.54512296214423883</v>
      </c>
    </row>
    <row r="121" spans="1:9" x14ac:dyDescent="0.3">
      <c r="A121">
        <v>122</v>
      </c>
      <c r="B121">
        <v>105</v>
      </c>
      <c r="C121">
        <v>100</v>
      </c>
      <c r="D121" s="2">
        <f t="shared" si="3"/>
        <v>0.15574468085106383</v>
      </c>
      <c r="E121" s="2">
        <f t="shared" si="4"/>
        <v>8.9416058394160576</v>
      </c>
      <c r="F121" s="2">
        <f t="shared" si="5"/>
        <v>8.5158150851581507</v>
      </c>
      <c r="G121" s="1">
        <f t="shared" si="6"/>
        <v>8.723517892113227</v>
      </c>
      <c r="H121" s="1">
        <f t="shared" si="7"/>
        <v>8.9416058394160576</v>
      </c>
      <c r="I121" s="2">
        <f t="shared" si="8"/>
        <v>0.51397307859313934</v>
      </c>
    </row>
    <row r="122" spans="1:9" x14ac:dyDescent="0.3">
      <c r="A122">
        <v>123</v>
      </c>
      <c r="B122">
        <v>111</v>
      </c>
      <c r="C122">
        <v>106</v>
      </c>
      <c r="D122" s="2">
        <f t="shared" si="3"/>
        <v>0.15702127659574466</v>
      </c>
      <c r="E122" s="2">
        <f t="shared" si="4"/>
        <v>9.452554744525548</v>
      </c>
      <c r="F122" s="2">
        <f t="shared" si="5"/>
        <v>9.0267639902676393</v>
      </c>
      <c r="G122" s="1">
        <f t="shared" si="6"/>
        <v>9.2347539439604418</v>
      </c>
      <c r="H122" s="1">
        <f t="shared" si="7"/>
        <v>9.452554744525548</v>
      </c>
      <c r="I122" s="2">
        <f t="shared" si="8"/>
        <v>0.48619075002053724</v>
      </c>
    </row>
    <row r="123" spans="1:9" x14ac:dyDescent="0.3">
      <c r="A123">
        <v>124</v>
      </c>
      <c r="B123">
        <v>116</v>
      </c>
      <c r="C123">
        <v>112</v>
      </c>
      <c r="D123" s="2">
        <f t="shared" si="3"/>
        <v>0.15829787234042553</v>
      </c>
      <c r="E123" s="2">
        <f t="shared" si="4"/>
        <v>9.8783454987834549</v>
      </c>
      <c r="F123" s="2">
        <f t="shared" si="5"/>
        <v>9.5377128953771297</v>
      </c>
      <c r="G123" s="1">
        <f t="shared" si="6"/>
        <v>9.7050411917872559</v>
      </c>
      <c r="H123" s="1">
        <f t="shared" si="7"/>
        <v>9.8783454987834549</v>
      </c>
      <c r="I123" s="2">
        <f t="shared" si="8"/>
        <v>0.46523425217482439</v>
      </c>
    </row>
    <row r="124" spans="1:9" x14ac:dyDescent="0.3">
      <c r="A124">
        <v>125</v>
      </c>
      <c r="B124">
        <v>122</v>
      </c>
      <c r="C124">
        <v>117</v>
      </c>
      <c r="D124" s="2">
        <f t="shared" si="3"/>
        <v>0.15957446808510639</v>
      </c>
      <c r="E124" s="2">
        <f t="shared" si="4"/>
        <v>10.389294403892944</v>
      </c>
      <c r="F124" s="2">
        <f t="shared" si="5"/>
        <v>9.9635036496350367</v>
      </c>
      <c r="G124" s="1">
        <f t="shared" si="6"/>
        <v>10.171945148581377</v>
      </c>
      <c r="H124" s="1">
        <f t="shared" si="7"/>
        <v>10.389294403892944</v>
      </c>
      <c r="I124" s="2">
        <f t="shared" si="8"/>
        <v>0.44235387911704621</v>
      </c>
    </row>
    <row r="125" spans="1:9" x14ac:dyDescent="0.3">
      <c r="A125">
        <v>126</v>
      </c>
      <c r="B125">
        <v>128</v>
      </c>
      <c r="C125">
        <v>123</v>
      </c>
      <c r="D125" s="2">
        <f t="shared" si="3"/>
        <v>0.16085106382978723</v>
      </c>
      <c r="E125" s="2">
        <f t="shared" si="4"/>
        <v>10.900243309002432</v>
      </c>
      <c r="F125" s="2">
        <f t="shared" si="5"/>
        <v>10.474452554744525</v>
      </c>
      <c r="G125" s="1">
        <f t="shared" si="6"/>
        <v>10.683106988105971</v>
      </c>
      <c r="H125" s="1">
        <f t="shared" si="7"/>
        <v>10.900243309002432</v>
      </c>
      <c r="I125" s="2">
        <f t="shared" si="8"/>
        <v>0.42161854103343466</v>
      </c>
    </row>
    <row r="126" spans="1:9" x14ac:dyDescent="0.3">
      <c r="A126">
        <v>127</v>
      </c>
      <c r="B126">
        <v>135</v>
      </c>
      <c r="C126">
        <v>129</v>
      </c>
      <c r="D126" s="2">
        <f t="shared" si="3"/>
        <v>0.16212765957446809</v>
      </c>
      <c r="E126" s="2">
        <f t="shared" si="4"/>
        <v>11.496350364963504</v>
      </c>
      <c r="F126" s="2">
        <f t="shared" si="5"/>
        <v>10.985401459854014</v>
      </c>
      <c r="G126" s="1">
        <f t="shared" si="6"/>
        <v>11.235069674850697</v>
      </c>
      <c r="H126" s="1">
        <f t="shared" si="7"/>
        <v>11.496350364963504</v>
      </c>
      <c r="I126" s="2">
        <f t="shared" si="8"/>
        <v>0.39975683890577501</v>
      </c>
    </row>
    <row r="127" spans="1:9" x14ac:dyDescent="0.3">
      <c r="A127">
        <v>128</v>
      </c>
      <c r="B127">
        <v>140</v>
      </c>
      <c r="C127">
        <v>136</v>
      </c>
      <c r="D127" s="2">
        <f t="shared" si="3"/>
        <v>0.16340425531914893</v>
      </c>
      <c r="E127" s="2">
        <f t="shared" si="4"/>
        <v>11.922141119221411</v>
      </c>
      <c r="F127" s="2">
        <f t="shared" si="5"/>
        <v>11.581508515815084</v>
      </c>
      <c r="G127" s="1">
        <f t="shared" si="6"/>
        <v>11.749356465319652</v>
      </c>
      <c r="H127" s="1">
        <f t="shared" si="7"/>
        <v>11.922141119221411</v>
      </c>
      <c r="I127" s="2">
        <f t="shared" si="8"/>
        <v>0.38547980894485451</v>
      </c>
    </row>
    <row r="128" spans="1:9" x14ac:dyDescent="0.3">
      <c r="A128">
        <v>129</v>
      </c>
      <c r="B128">
        <v>142</v>
      </c>
      <c r="C128">
        <v>141</v>
      </c>
      <c r="D128" s="2">
        <f t="shared" si="3"/>
        <v>0.16468085106382976</v>
      </c>
      <c r="E128" s="2">
        <f t="shared" si="4"/>
        <v>12.092457420924575</v>
      </c>
      <c r="F128" s="2">
        <f t="shared" si="5"/>
        <v>12.007299270072993</v>
      </c>
      <c r="G128" s="1">
        <f t="shared" si="6"/>
        <v>12.049727889401874</v>
      </c>
      <c r="H128" s="1">
        <f t="shared" si="7"/>
        <v>12.092457420924575</v>
      </c>
      <c r="I128" s="2">
        <f t="shared" si="8"/>
        <v>0.38005051586112421</v>
      </c>
    </row>
    <row r="129" spans="1:9" x14ac:dyDescent="0.3">
      <c r="A129">
        <v>130</v>
      </c>
      <c r="B129">
        <v>145</v>
      </c>
      <c r="C129">
        <v>143</v>
      </c>
      <c r="D129" s="2">
        <f t="shared" si="3"/>
        <v>0.16595744680851063</v>
      </c>
      <c r="E129" s="2">
        <f t="shared" si="4"/>
        <v>12.347931873479318</v>
      </c>
      <c r="F129" s="2">
        <f t="shared" si="5"/>
        <v>12.177615571776157</v>
      </c>
      <c r="G129" s="1">
        <f t="shared" si="6"/>
        <v>12.262182346580158</v>
      </c>
      <c r="H129" s="1">
        <f t="shared" si="7"/>
        <v>12.347931873479318</v>
      </c>
      <c r="I129" s="2">
        <f t="shared" si="8"/>
        <v>0.37218740173985954</v>
      </c>
    </row>
    <row r="130" spans="1:9" x14ac:dyDescent="0.3">
      <c r="A130">
        <v>131</v>
      </c>
      <c r="B130">
        <v>147</v>
      </c>
      <c r="C130">
        <v>146</v>
      </c>
      <c r="D130" s="2">
        <f t="shared" si="3"/>
        <v>0.16723404255319146</v>
      </c>
      <c r="E130" s="2">
        <f t="shared" si="4"/>
        <v>12.518248175182482</v>
      </c>
      <c r="F130" s="2">
        <f t="shared" si="5"/>
        <v>12.4330900243309</v>
      </c>
      <c r="G130" s="1">
        <f t="shared" si="6"/>
        <v>12.475523778680154</v>
      </c>
      <c r="H130" s="1">
        <f t="shared" si="7"/>
        <v>12.518248175182482</v>
      </c>
      <c r="I130" s="2">
        <f t="shared" si="8"/>
        <v>0.36712362756652805</v>
      </c>
    </row>
    <row r="131" spans="1:9" x14ac:dyDescent="0.3">
      <c r="A131">
        <v>132</v>
      </c>
      <c r="B131">
        <v>148</v>
      </c>
      <c r="C131">
        <v>148</v>
      </c>
      <c r="D131" s="2">
        <f t="shared" ref="D131:D194" si="9">A131*0.6/470</f>
        <v>0.16851063829787236</v>
      </c>
      <c r="E131" s="2">
        <f t="shared" ref="E131:E194" si="10">B131*35/411</f>
        <v>12.603406326034063</v>
      </c>
      <c r="F131" s="2">
        <f t="shared" ref="F131:F194" si="11">C131*35/411</f>
        <v>12.603406326034063</v>
      </c>
      <c r="G131" s="1">
        <f t="shared" si="6"/>
        <v>12.603406326034063</v>
      </c>
      <c r="H131" s="1">
        <f t="shared" ref="H131:H194" si="12">E131</f>
        <v>12.603406326034063</v>
      </c>
      <c r="I131" s="2">
        <f t="shared" si="8"/>
        <v>0.3646430625154029</v>
      </c>
    </row>
    <row r="132" spans="1:9" x14ac:dyDescent="0.3">
      <c r="A132">
        <v>133</v>
      </c>
      <c r="B132">
        <v>149</v>
      </c>
      <c r="C132">
        <v>148</v>
      </c>
      <c r="D132" s="2">
        <f t="shared" si="9"/>
        <v>0.16978723404255319</v>
      </c>
      <c r="E132" s="2">
        <f t="shared" si="10"/>
        <v>12.688564476885645</v>
      </c>
      <c r="F132" s="2">
        <f t="shared" si="11"/>
        <v>12.603406326034063</v>
      </c>
      <c r="G132" s="1">
        <f t="shared" si="6"/>
        <v>12.645842037569532</v>
      </c>
      <c r="H132" s="1">
        <f t="shared" si="12"/>
        <v>12.688564476885645</v>
      </c>
      <c r="I132" s="2">
        <f t="shared" si="8"/>
        <v>0.36219579363946058</v>
      </c>
    </row>
    <row r="133" spans="1:9" x14ac:dyDescent="0.3">
      <c r="A133">
        <v>134</v>
      </c>
      <c r="B133">
        <v>147</v>
      </c>
      <c r="C133">
        <v>146</v>
      </c>
      <c r="D133" s="2">
        <f t="shared" si="9"/>
        <v>0.17106382978723403</v>
      </c>
      <c r="E133" s="2">
        <f t="shared" si="10"/>
        <v>12.518248175182482</v>
      </c>
      <c r="F133" s="2">
        <f t="shared" si="11"/>
        <v>12.4330900243309</v>
      </c>
      <c r="G133" s="1">
        <f t="shared" si="6"/>
        <v>12.475523778680154</v>
      </c>
      <c r="H133" s="1">
        <f t="shared" si="12"/>
        <v>12.518248175182482</v>
      </c>
      <c r="I133" s="2">
        <f t="shared" si="8"/>
        <v>0.36712362756652805</v>
      </c>
    </row>
    <row r="134" spans="1:9" x14ac:dyDescent="0.3">
      <c r="A134">
        <v>135</v>
      </c>
      <c r="B134">
        <v>145</v>
      </c>
      <c r="C134">
        <v>144</v>
      </c>
      <c r="D134" s="2">
        <f t="shared" si="9"/>
        <v>0.17234042553191489</v>
      </c>
      <c r="E134" s="2">
        <f t="shared" si="10"/>
        <v>12.347931873479318</v>
      </c>
      <c r="F134" s="2">
        <f t="shared" si="11"/>
        <v>12.262773722627736</v>
      </c>
      <c r="G134" s="1">
        <f t="shared" si="6"/>
        <v>12.305205465612607</v>
      </c>
      <c r="H134" s="1">
        <f t="shared" si="12"/>
        <v>12.347931873479318</v>
      </c>
      <c r="I134" s="2">
        <f t="shared" si="8"/>
        <v>0.37218740173985954</v>
      </c>
    </row>
    <row r="135" spans="1:9" x14ac:dyDescent="0.3">
      <c r="A135">
        <v>136</v>
      </c>
      <c r="B135">
        <v>143</v>
      </c>
      <c r="C135">
        <v>138</v>
      </c>
      <c r="D135" s="2">
        <f t="shared" si="9"/>
        <v>0.17361702127659573</v>
      </c>
      <c r="E135" s="2">
        <f t="shared" si="10"/>
        <v>12.177615571776157</v>
      </c>
      <c r="F135" s="2">
        <f t="shared" si="11"/>
        <v>11.751824817518248</v>
      </c>
      <c r="G135" s="1">
        <f t="shared" si="6"/>
        <v>11.960932020676937</v>
      </c>
      <c r="H135" s="1">
        <f t="shared" si="12"/>
        <v>12.177615571776157</v>
      </c>
      <c r="I135" s="2">
        <f t="shared" si="8"/>
        <v>0.37739281994601137</v>
      </c>
    </row>
    <row r="136" spans="1:9" x14ac:dyDescent="0.3">
      <c r="A136">
        <v>137</v>
      </c>
      <c r="B136">
        <v>137</v>
      </c>
      <c r="C136">
        <v>128</v>
      </c>
      <c r="D136" s="2">
        <f t="shared" si="9"/>
        <v>0.17489361702127659</v>
      </c>
      <c r="E136" s="2">
        <f t="shared" si="10"/>
        <v>11.666666666666666</v>
      </c>
      <c r="F136" s="2">
        <f t="shared" si="11"/>
        <v>10.900243309002432</v>
      </c>
      <c r="G136" s="1">
        <f t="shared" si="6"/>
        <v>11.270440251572328</v>
      </c>
      <c r="H136" s="1">
        <f t="shared" si="12"/>
        <v>11.666666666666666</v>
      </c>
      <c r="I136" s="2">
        <f t="shared" si="8"/>
        <v>0.39392097264437687</v>
      </c>
    </row>
    <row r="137" spans="1:9" x14ac:dyDescent="0.3">
      <c r="A137">
        <v>138</v>
      </c>
      <c r="B137">
        <v>127</v>
      </c>
      <c r="C137">
        <v>122</v>
      </c>
      <c r="D137" s="2">
        <f t="shared" si="9"/>
        <v>0.17617021276595743</v>
      </c>
      <c r="E137" s="2">
        <f t="shared" si="10"/>
        <v>10.815085158150852</v>
      </c>
      <c r="F137" s="2">
        <f t="shared" si="11"/>
        <v>10.389294403892944</v>
      </c>
      <c r="G137" s="1">
        <f t="shared" si="6"/>
        <v>10.597914773449027</v>
      </c>
      <c r="H137" s="1">
        <f t="shared" si="12"/>
        <v>10.815085158150852</v>
      </c>
      <c r="I137" s="2">
        <f t="shared" si="8"/>
        <v>0.42493837206519397</v>
      </c>
    </row>
    <row r="138" spans="1:9" x14ac:dyDescent="0.3">
      <c r="A138">
        <v>139</v>
      </c>
      <c r="B138">
        <v>121</v>
      </c>
      <c r="C138">
        <v>119</v>
      </c>
      <c r="D138" s="2">
        <f t="shared" si="9"/>
        <v>0.17744680851063829</v>
      </c>
      <c r="E138" s="2">
        <f t="shared" si="10"/>
        <v>10.304136253041362</v>
      </c>
      <c r="F138" s="2">
        <f t="shared" si="11"/>
        <v>10.1338199513382</v>
      </c>
      <c r="G138" s="1">
        <f t="shared" ref="G138:G201" si="13">K$2/(K$2/2/E138+K$2/2/F138)</f>
        <v>10.218268450932687</v>
      </c>
      <c r="H138" s="1">
        <f t="shared" si="12"/>
        <v>10.304136253041362</v>
      </c>
      <c r="I138" s="2">
        <f t="shared" si="8"/>
        <v>0.44600969629983167</v>
      </c>
    </row>
    <row r="139" spans="1:9" x14ac:dyDescent="0.3">
      <c r="A139">
        <v>140</v>
      </c>
      <c r="B139">
        <v>118</v>
      </c>
      <c r="C139">
        <v>117</v>
      </c>
      <c r="D139" s="2">
        <f t="shared" si="9"/>
        <v>0.17872340425531916</v>
      </c>
      <c r="E139" s="2">
        <f t="shared" si="10"/>
        <v>10.048661800486618</v>
      </c>
      <c r="F139" s="2">
        <f t="shared" si="11"/>
        <v>9.9635036496350367</v>
      </c>
      <c r="G139" s="1">
        <f t="shared" si="13"/>
        <v>10.005901537505824</v>
      </c>
      <c r="H139" s="1">
        <f t="shared" si="12"/>
        <v>10.048661800486618</v>
      </c>
      <c r="I139" s="2">
        <f t="shared" ref="I139:I202" si="14">0.6/470/H139*60*60</f>
        <v>0.4573489258667765</v>
      </c>
    </row>
    <row r="140" spans="1:9" x14ac:dyDescent="0.3">
      <c r="A140">
        <v>141</v>
      </c>
      <c r="B140">
        <v>116</v>
      </c>
      <c r="C140">
        <v>115</v>
      </c>
      <c r="D140" s="2">
        <f t="shared" si="9"/>
        <v>0.18</v>
      </c>
      <c r="E140" s="2">
        <f t="shared" si="10"/>
        <v>9.8783454987834549</v>
      </c>
      <c r="F140" s="2">
        <f t="shared" si="11"/>
        <v>9.7931873479318732</v>
      </c>
      <c r="G140" s="1">
        <f t="shared" si="13"/>
        <v>9.8355820983558218</v>
      </c>
      <c r="H140" s="1">
        <f t="shared" si="12"/>
        <v>9.8783454987834549</v>
      </c>
      <c r="I140" s="2">
        <f t="shared" si="14"/>
        <v>0.46523425217482439</v>
      </c>
    </row>
    <row r="141" spans="1:9" x14ac:dyDescent="0.3">
      <c r="A141">
        <v>142</v>
      </c>
      <c r="B141">
        <v>115</v>
      </c>
      <c r="C141">
        <v>115</v>
      </c>
      <c r="D141" s="2">
        <f t="shared" si="9"/>
        <v>0.18127659574468086</v>
      </c>
      <c r="E141" s="2">
        <f t="shared" si="10"/>
        <v>9.7931873479318732</v>
      </c>
      <c r="F141" s="2">
        <f t="shared" si="11"/>
        <v>9.7931873479318732</v>
      </c>
      <c r="G141" s="1">
        <f t="shared" si="13"/>
        <v>9.7931873479318732</v>
      </c>
      <c r="H141" s="1">
        <f t="shared" si="12"/>
        <v>9.7931873479318732</v>
      </c>
      <c r="I141" s="2">
        <f t="shared" si="14"/>
        <v>0.46927976741112731</v>
      </c>
    </row>
    <row r="142" spans="1:9" x14ac:dyDescent="0.3">
      <c r="A142">
        <v>143</v>
      </c>
      <c r="B142">
        <v>115</v>
      </c>
      <c r="C142">
        <v>115</v>
      </c>
      <c r="D142" s="2">
        <f t="shared" si="9"/>
        <v>0.18255319148936169</v>
      </c>
      <c r="E142" s="2">
        <f t="shared" si="10"/>
        <v>9.7931873479318732</v>
      </c>
      <c r="F142" s="2">
        <f t="shared" si="11"/>
        <v>9.7931873479318732</v>
      </c>
      <c r="G142" s="1">
        <f t="shared" si="13"/>
        <v>9.7931873479318732</v>
      </c>
      <c r="H142" s="1">
        <f t="shared" si="12"/>
        <v>9.7931873479318732</v>
      </c>
      <c r="I142" s="2">
        <f t="shared" si="14"/>
        <v>0.46927976741112731</v>
      </c>
    </row>
    <row r="143" spans="1:9" x14ac:dyDescent="0.3">
      <c r="A143">
        <v>144</v>
      </c>
      <c r="B143">
        <v>115</v>
      </c>
      <c r="C143">
        <v>115</v>
      </c>
      <c r="D143" s="2">
        <f t="shared" si="9"/>
        <v>0.18382978723404253</v>
      </c>
      <c r="E143" s="2">
        <f t="shared" si="10"/>
        <v>9.7931873479318732</v>
      </c>
      <c r="F143" s="2">
        <f t="shared" si="11"/>
        <v>9.7931873479318732</v>
      </c>
      <c r="G143" s="1">
        <f t="shared" si="13"/>
        <v>9.7931873479318732</v>
      </c>
      <c r="H143" s="1">
        <f t="shared" si="12"/>
        <v>9.7931873479318732</v>
      </c>
      <c r="I143" s="2">
        <f t="shared" si="14"/>
        <v>0.46927976741112731</v>
      </c>
    </row>
    <row r="144" spans="1:9" x14ac:dyDescent="0.3">
      <c r="A144">
        <v>145</v>
      </c>
      <c r="B144">
        <v>116</v>
      </c>
      <c r="C144">
        <v>115</v>
      </c>
      <c r="D144" s="2">
        <f t="shared" si="9"/>
        <v>0.18510638297872339</v>
      </c>
      <c r="E144" s="2">
        <f t="shared" si="10"/>
        <v>9.8783454987834549</v>
      </c>
      <c r="F144" s="2">
        <f t="shared" si="11"/>
        <v>9.7931873479318732</v>
      </c>
      <c r="G144" s="1">
        <f t="shared" si="13"/>
        <v>9.8355820983558218</v>
      </c>
      <c r="H144" s="1">
        <f t="shared" si="12"/>
        <v>9.8783454987834549</v>
      </c>
      <c r="I144" s="2">
        <f t="shared" si="14"/>
        <v>0.46523425217482439</v>
      </c>
    </row>
    <row r="145" spans="1:9" x14ac:dyDescent="0.3">
      <c r="A145">
        <v>146</v>
      </c>
      <c r="B145">
        <v>118</v>
      </c>
      <c r="C145">
        <v>117</v>
      </c>
      <c r="D145" s="2">
        <f t="shared" si="9"/>
        <v>0.18638297872340423</v>
      </c>
      <c r="E145" s="2">
        <f t="shared" si="10"/>
        <v>10.048661800486618</v>
      </c>
      <c r="F145" s="2">
        <f t="shared" si="11"/>
        <v>9.9635036496350367</v>
      </c>
      <c r="G145" s="1">
        <f t="shared" si="13"/>
        <v>10.005901537505824</v>
      </c>
      <c r="H145" s="1">
        <f t="shared" si="12"/>
        <v>10.048661800486618</v>
      </c>
      <c r="I145" s="2">
        <f t="shared" si="14"/>
        <v>0.4573489258667765</v>
      </c>
    </row>
    <row r="146" spans="1:9" x14ac:dyDescent="0.3">
      <c r="A146">
        <v>147</v>
      </c>
      <c r="B146">
        <v>120</v>
      </c>
      <c r="C146">
        <v>119</v>
      </c>
      <c r="D146" s="2">
        <f t="shared" si="9"/>
        <v>0.18765957446808512</v>
      </c>
      <c r="E146" s="2">
        <f t="shared" si="10"/>
        <v>10.218978102189782</v>
      </c>
      <c r="F146" s="2">
        <f t="shared" si="11"/>
        <v>10.1338199513382</v>
      </c>
      <c r="G146" s="1">
        <f t="shared" si="13"/>
        <v>10.176220871636687</v>
      </c>
      <c r="H146" s="1">
        <f t="shared" si="12"/>
        <v>10.218978102189782</v>
      </c>
      <c r="I146" s="2">
        <f t="shared" si="14"/>
        <v>0.4497264437689969</v>
      </c>
    </row>
    <row r="147" spans="1:9" x14ac:dyDescent="0.3">
      <c r="A147">
        <v>148</v>
      </c>
      <c r="B147">
        <v>122</v>
      </c>
      <c r="C147">
        <v>121</v>
      </c>
      <c r="D147" s="2">
        <f t="shared" si="9"/>
        <v>0.18893617021276596</v>
      </c>
      <c r="E147" s="2">
        <f t="shared" si="10"/>
        <v>10.389294403892944</v>
      </c>
      <c r="F147" s="2">
        <f t="shared" si="11"/>
        <v>10.304136253041362</v>
      </c>
      <c r="G147" s="1">
        <f t="shared" si="13"/>
        <v>10.346540105934537</v>
      </c>
      <c r="H147" s="1">
        <f t="shared" si="12"/>
        <v>10.389294403892944</v>
      </c>
      <c r="I147" s="2">
        <f t="shared" si="14"/>
        <v>0.44235387911704621</v>
      </c>
    </row>
    <row r="148" spans="1:9" x14ac:dyDescent="0.3">
      <c r="A148">
        <v>149</v>
      </c>
      <c r="B148">
        <v>123</v>
      </c>
      <c r="C148">
        <v>123</v>
      </c>
      <c r="D148" s="2">
        <f t="shared" si="9"/>
        <v>0.19021276595744679</v>
      </c>
      <c r="E148" s="2">
        <f t="shared" si="10"/>
        <v>10.474452554744525</v>
      </c>
      <c r="F148" s="2">
        <f t="shared" si="11"/>
        <v>10.474452554744525</v>
      </c>
      <c r="G148" s="1">
        <f t="shared" si="13"/>
        <v>10.474452554744525</v>
      </c>
      <c r="H148" s="1">
        <f t="shared" si="12"/>
        <v>10.474452554744525</v>
      </c>
      <c r="I148" s="2">
        <f t="shared" si="14"/>
        <v>0.4387575061160946</v>
      </c>
    </row>
    <row r="149" spans="1:9" x14ac:dyDescent="0.3">
      <c r="A149">
        <v>150</v>
      </c>
      <c r="B149">
        <v>124</v>
      </c>
      <c r="C149">
        <v>124</v>
      </c>
      <c r="D149" s="2">
        <f t="shared" si="9"/>
        <v>0.19148936170212766</v>
      </c>
      <c r="E149" s="2">
        <f t="shared" si="10"/>
        <v>10.559610705596107</v>
      </c>
      <c r="F149" s="2">
        <f t="shared" si="11"/>
        <v>10.559610705596107</v>
      </c>
      <c r="G149" s="1">
        <f t="shared" si="13"/>
        <v>10.559610705596107</v>
      </c>
      <c r="H149" s="1">
        <f t="shared" si="12"/>
        <v>10.559610705596107</v>
      </c>
      <c r="I149" s="2">
        <f t="shared" si="14"/>
        <v>0.43521913913128735</v>
      </c>
    </row>
    <row r="150" spans="1:9" x14ac:dyDescent="0.3">
      <c r="A150">
        <v>151</v>
      </c>
      <c r="B150">
        <v>126</v>
      </c>
      <c r="C150">
        <v>125</v>
      </c>
      <c r="D150" s="2">
        <f t="shared" si="9"/>
        <v>0.19276595744680849</v>
      </c>
      <c r="E150" s="2">
        <f t="shared" si="10"/>
        <v>10.729927007299271</v>
      </c>
      <c r="F150" s="2">
        <f t="shared" si="11"/>
        <v>10.644768856447689</v>
      </c>
      <c r="G150" s="1">
        <f t="shared" si="13"/>
        <v>10.687178294122779</v>
      </c>
      <c r="H150" s="1">
        <f t="shared" si="12"/>
        <v>10.729927007299271</v>
      </c>
      <c r="I150" s="2">
        <f t="shared" si="14"/>
        <v>0.42831089882761614</v>
      </c>
    </row>
    <row r="151" spans="1:9" x14ac:dyDescent="0.3">
      <c r="A151">
        <v>152</v>
      </c>
      <c r="B151">
        <v>127</v>
      </c>
      <c r="C151">
        <v>127</v>
      </c>
      <c r="D151" s="2">
        <f t="shared" si="9"/>
        <v>0.19404255319148936</v>
      </c>
      <c r="E151" s="2">
        <f t="shared" si="10"/>
        <v>10.815085158150852</v>
      </c>
      <c r="F151" s="2">
        <f t="shared" si="11"/>
        <v>10.815085158150852</v>
      </c>
      <c r="G151" s="1">
        <f t="shared" si="13"/>
        <v>10.815085158150852</v>
      </c>
      <c r="H151" s="1">
        <f t="shared" si="12"/>
        <v>10.815085158150852</v>
      </c>
      <c r="I151" s="2">
        <f t="shared" si="14"/>
        <v>0.42493837206519397</v>
      </c>
    </row>
    <row r="152" spans="1:9" x14ac:dyDescent="0.3">
      <c r="A152">
        <v>153</v>
      </c>
      <c r="B152">
        <v>129</v>
      </c>
      <c r="C152">
        <v>128</v>
      </c>
      <c r="D152" s="2">
        <f t="shared" si="9"/>
        <v>0.19531914893617019</v>
      </c>
      <c r="E152" s="2">
        <f t="shared" si="10"/>
        <v>10.985401459854014</v>
      </c>
      <c r="F152" s="2">
        <f t="shared" si="11"/>
        <v>10.900243309002432</v>
      </c>
      <c r="G152" s="1">
        <f t="shared" si="13"/>
        <v>10.942656707091936</v>
      </c>
      <c r="H152" s="1">
        <f t="shared" si="12"/>
        <v>10.985401459854014</v>
      </c>
      <c r="I152" s="2">
        <f t="shared" si="14"/>
        <v>0.41835018025022974</v>
      </c>
    </row>
    <row r="153" spans="1:9" x14ac:dyDescent="0.3">
      <c r="A153">
        <v>154</v>
      </c>
      <c r="B153">
        <v>131</v>
      </c>
      <c r="C153">
        <v>130</v>
      </c>
      <c r="D153" s="2">
        <f t="shared" si="9"/>
        <v>0.19659574468085106</v>
      </c>
      <c r="E153" s="2">
        <f t="shared" si="10"/>
        <v>11.155717761557177</v>
      </c>
      <c r="F153" s="2">
        <f t="shared" si="11"/>
        <v>11.070559610705596</v>
      </c>
      <c r="G153" s="1">
        <f t="shared" si="13"/>
        <v>11.112975547911365</v>
      </c>
      <c r="H153" s="1">
        <f t="shared" si="12"/>
        <v>11.155717761557177</v>
      </c>
      <c r="I153" s="2">
        <f t="shared" si="14"/>
        <v>0.41196315459755445</v>
      </c>
    </row>
    <row r="154" spans="1:9" x14ac:dyDescent="0.3">
      <c r="A154">
        <v>155</v>
      </c>
      <c r="B154">
        <v>132</v>
      </c>
      <c r="C154">
        <v>132</v>
      </c>
      <c r="D154" s="2">
        <f t="shared" si="9"/>
        <v>0.19787234042553192</v>
      </c>
      <c r="E154" s="2">
        <f t="shared" si="10"/>
        <v>11.240875912408759</v>
      </c>
      <c r="F154" s="2">
        <f t="shared" si="11"/>
        <v>11.240875912408759</v>
      </c>
      <c r="G154" s="1">
        <f t="shared" si="13"/>
        <v>11.240875912408759</v>
      </c>
      <c r="H154" s="1">
        <f t="shared" si="12"/>
        <v>11.240875912408759</v>
      </c>
      <c r="I154" s="2">
        <f t="shared" si="14"/>
        <v>0.40884222160817901</v>
      </c>
    </row>
    <row r="155" spans="1:9" x14ac:dyDescent="0.3">
      <c r="A155">
        <v>156</v>
      </c>
      <c r="B155">
        <v>133</v>
      </c>
      <c r="C155">
        <v>133</v>
      </c>
      <c r="D155" s="2">
        <f t="shared" si="9"/>
        <v>0.19914893617021276</v>
      </c>
      <c r="E155" s="2">
        <f t="shared" si="10"/>
        <v>11.326034063260341</v>
      </c>
      <c r="F155" s="2">
        <f t="shared" si="11"/>
        <v>11.326034063260341</v>
      </c>
      <c r="G155" s="1">
        <f t="shared" si="13"/>
        <v>11.326034063260341</v>
      </c>
      <c r="H155" s="1">
        <f t="shared" si="12"/>
        <v>11.326034063260341</v>
      </c>
      <c r="I155" s="2">
        <f t="shared" si="14"/>
        <v>0.40576821994195211</v>
      </c>
    </row>
    <row r="156" spans="1:9" x14ac:dyDescent="0.3">
      <c r="A156">
        <v>157</v>
      </c>
      <c r="B156">
        <v>136</v>
      </c>
      <c r="C156">
        <v>134</v>
      </c>
      <c r="D156" s="2">
        <f t="shared" si="9"/>
        <v>0.20042553191489362</v>
      </c>
      <c r="E156" s="2">
        <f t="shared" si="10"/>
        <v>11.581508515815084</v>
      </c>
      <c r="F156" s="2">
        <f t="shared" si="11"/>
        <v>11.411192214111923</v>
      </c>
      <c r="G156" s="1">
        <f t="shared" si="13"/>
        <v>11.495719563846086</v>
      </c>
      <c r="H156" s="1">
        <f t="shared" si="12"/>
        <v>11.581508515815084</v>
      </c>
      <c r="I156" s="2">
        <f t="shared" si="14"/>
        <v>0.39681745038440913</v>
      </c>
    </row>
    <row r="157" spans="1:9" x14ac:dyDescent="0.3">
      <c r="A157">
        <v>158</v>
      </c>
      <c r="B157">
        <v>141</v>
      </c>
      <c r="C157">
        <v>137</v>
      </c>
      <c r="D157" s="2">
        <f t="shared" si="9"/>
        <v>0.20170212765957446</v>
      </c>
      <c r="E157" s="2">
        <f t="shared" si="10"/>
        <v>12.007299270072993</v>
      </c>
      <c r="F157" s="2">
        <f t="shared" si="11"/>
        <v>11.666666666666666</v>
      </c>
      <c r="G157" s="1">
        <f t="shared" si="13"/>
        <v>11.83453237410072</v>
      </c>
      <c r="H157" s="1">
        <f t="shared" si="12"/>
        <v>12.007299270072993</v>
      </c>
      <c r="I157" s="2">
        <f t="shared" si="14"/>
        <v>0.38274590959063565</v>
      </c>
    </row>
    <row r="158" spans="1:9" x14ac:dyDescent="0.3">
      <c r="A158">
        <v>159</v>
      </c>
      <c r="B158">
        <v>145</v>
      </c>
      <c r="C158">
        <v>142</v>
      </c>
      <c r="D158" s="2">
        <f t="shared" si="9"/>
        <v>0.2029787234042553</v>
      </c>
      <c r="E158" s="2">
        <f t="shared" si="10"/>
        <v>12.347931873479318</v>
      </c>
      <c r="F158" s="2">
        <f t="shared" si="11"/>
        <v>12.092457420924575</v>
      </c>
      <c r="G158" s="1">
        <f t="shared" si="13"/>
        <v>12.21885941487152</v>
      </c>
      <c r="H158" s="1">
        <f t="shared" si="12"/>
        <v>12.347931873479318</v>
      </c>
      <c r="I158" s="2">
        <f t="shared" si="14"/>
        <v>0.37218740173985954</v>
      </c>
    </row>
    <row r="159" spans="1:9" x14ac:dyDescent="0.3">
      <c r="A159">
        <v>160</v>
      </c>
      <c r="B159">
        <v>148</v>
      </c>
      <c r="C159">
        <v>146</v>
      </c>
      <c r="D159" s="2">
        <f t="shared" si="9"/>
        <v>0.20425531914893616</v>
      </c>
      <c r="E159" s="2">
        <f t="shared" si="10"/>
        <v>12.603406326034063</v>
      </c>
      <c r="F159" s="2">
        <f t="shared" si="11"/>
        <v>12.4330900243309</v>
      </c>
      <c r="G159" s="1">
        <f t="shared" si="13"/>
        <v>12.517668868033832</v>
      </c>
      <c r="H159" s="1">
        <f t="shared" si="12"/>
        <v>12.603406326034063</v>
      </c>
      <c r="I159" s="2">
        <f t="shared" si="14"/>
        <v>0.3646430625154029</v>
      </c>
    </row>
    <row r="160" spans="1:9" x14ac:dyDescent="0.3">
      <c r="A160">
        <v>161</v>
      </c>
      <c r="B160">
        <v>152</v>
      </c>
      <c r="C160">
        <v>149</v>
      </c>
      <c r="D160" s="2">
        <f t="shared" si="9"/>
        <v>0.205531914893617</v>
      </c>
      <c r="E160" s="2">
        <f t="shared" si="10"/>
        <v>12.944038929440389</v>
      </c>
      <c r="F160" s="2">
        <f t="shared" si="11"/>
        <v>12.688564476885645</v>
      </c>
      <c r="G160" s="1">
        <f t="shared" si="13"/>
        <v>12.815028574661913</v>
      </c>
      <c r="H160" s="1">
        <f t="shared" si="12"/>
        <v>12.944038929440389</v>
      </c>
      <c r="I160" s="2">
        <f t="shared" si="14"/>
        <v>0.35504719244920813</v>
      </c>
    </row>
    <row r="161" spans="1:9" x14ac:dyDescent="0.3">
      <c r="A161">
        <v>162</v>
      </c>
      <c r="B161">
        <v>154</v>
      </c>
      <c r="C161">
        <v>153</v>
      </c>
      <c r="D161" s="2">
        <f t="shared" si="9"/>
        <v>0.20680851063829789</v>
      </c>
      <c r="E161" s="2">
        <f t="shared" si="10"/>
        <v>13.114355231143552</v>
      </c>
      <c r="F161" s="2">
        <f t="shared" si="11"/>
        <v>13.02919708029197</v>
      </c>
      <c r="G161" s="1">
        <f t="shared" si="13"/>
        <v>13.071637461661</v>
      </c>
      <c r="H161" s="1">
        <f t="shared" si="12"/>
        <v>13.114355231143552</v>
      </c>
      <c r="I161" s="2">
        <f t="shared" si="14"/>
        <v>0.3504361899498678</v>
      </c>
    </row>
    <row r="162" spans="1:9" x14ac:dyDescent="0.3">
      <c r="A162">
        <v>163</v>
      </c>
      <c r="B162">
        <v>155</v>
      </c>
      <c r="C162">
        <v>155</v>
      </c>
      <c r="D162" s="2">
        <f t="shared" si="9"/>
        <v>0.20808510638297872</v>
      </c>
      <c r="E162" s="2">
        <f t="shared" si="10"/>
        <v>13.199513381995134</v>
      </c>
      <c r="F162" s="2">
        <f t="shared" si="11"/>
        <v>13.199513381995134</v>
      </c>
      <c r="G162" s="1">
        <f t="shared" si="13"/>
        <v>13.199513381995134</v>
      </c>
      <c r="H162" s="1">
        <f t="shared" si="12"/>
        <v>13.199513381995134</v>
      </c>
      <c r="I162" s="2">
        <f t="shared" si="14"/>
        <v>0.34817531130502993</v>
      </c>
    </row>
    <row r="163" spans="1:9" x14ac:dyDescent="0.3">
      <c r="A163">
        <v>164</v>
      </c>
      <c r="B163">
        <v>157</v>
      </c>
      <c r="C163">
        <v>156</v>
      </c>
      <c r="D163" s="2">
        <f t="shared" si="9"/>
        <v>0.20936170212765956</v>
      </c>
      <c r="E163" s="2">
        <f t="shared" si="10"/>
        <v>13.369829683698297</v>
      </c>
      <c r="F163" s="2">
        <f t="shared" si="11"/>
        <v>13.284671532846716</v>
      </c>
      <c r="G163" s="1">
        <f t="shared" si="13"/>
        <v>13.327114572887758</v>
      </c>
      <c r="H163" s="1">
        <f t="shared" si="12"/>
        <v>13.369829683698297</v>
      </c>
      <c r="I163" s="2">
        <f t="shared" si="14"/>
        <v>0.34373995702088939</v>
      </c>
    </row>
    <row r="164" spans="1:9" x14ac:dyDescent="0.3">
      <c r="A164">
        <v>165</v>
      </c>
      <c r="B164">
        <v>158</v>
      </c>
      <c r="C164">
        <v>156</v>
      </c>
      <c r="D164" s="2">
        <f t="shared" si="9"/>
        <v>0.21063829787234042</v>
      </c>
      <c r="E164" s="2">
        <f t="shared" si="10"/>
        <v>13.454987834549879</v>
      </c>
      <c r="F164" s="2">
        <f t="shared" si="11"/>
        <v>13.284671532846716</v>
      </c>
      <c r="G164" s="1">
        <f t="shared" si="13"/>
        <v>13.369287275094146</v>
      </c>
      <c r="H164" s="1">
        <f t="shared" si="12"/>
        <v>13.454987834549879</v>
      </c>
      <c r="I164" s="2">
        <f t="shared" si="14"/>
        <v>0.34156438767265584</v>
      </c>
    </row>
    <row r="165" spans="1:9" x14ac:dyDescent="0.3">
      <c r="A165">
        <v>166</v>
      </c>
      <c r="B165">
        <v>155</v>
      </c>
      <c r="C165">
        <v>152</v>
      </c>
      <c r="D165" s="2">
        <f t="shared" si="9"/>
        <v>0.21191489361702126</v>
      </c>
      <c r="E165" s="2">
        <f t="shared" si="10"/>
        <v>13.199513381995134</v>
      </c>
      <c r="F165" s="2">
        <f t="shared" si="11"/>
        <v>12.944038929440389</v>
      </c>
      <c r="G165" s="1">
        <f t="shared" si="13"/>
        <v>13.070527909206907</v>
      </c>
      <c r="H165" s="1">
        <f t="shared" si="12"/>
        <v>13.199513381995134</v>
      </c>
      <c r="I165" s="2">
        <f t="shared" si="14"/>
        <v>0.34817531130502993</v>
      </c>
    </row>
    <row r="166" spans="1:9" x14ac:dyDescent="0.3">
      <c r="A166">
        <v>167</v>
      </c>
      <c r="B166">
        <v>151</v>
      </c>
      <c r="C166">
        <v>148</v>
      </c>
      <c r="D166" s="2">
        <f t="shared" si="9"/>
        <v>0.21319148936170212</v>
      </c>
      <c r="E166" s="2">
        <f t="shared" si="10"/>
        <v>12.858880778588809</v>
      </c>
      <c r="F166" s="2">
        <f t="shared" si="11"/>
        <v>12.603406326034063</v>
      </c>
      <c r="G166" s="1">
        <f t="shared" si="13"/>
        <v>12.729861907900625</v>
      </c>
      <c r="H166" s="1">
        <f t="shared" si="12"/>
        <v>12.858880778588809</v>
      </c>
      <c r="I166" s="2">
        <f t="shared" si="14"/>
        <v>0.35739849835946774</v>
      </c>
    </row>
    <row r="167" spans="1:9" x14ac:dyDescent="0.3">
      <c r="A167">
        <v>168</v>
      </c>
      <c r="B167">
        <v>147</v>
      </c>
      <c r="C167">
        <v>143</v>
      </c>
      <c r="D167" s="2">
        <f t="shared" si="9"/>
        <v>0.21446808510638296</v>
      </c>
      <c r="E167" s="2">
        <f t="shared" si="10"/>
        <v>12.518248175182482</v>
      </c>
      <c r="F167" s="2">
        <f t="shared" si="11"/>
        <v>12.177615571776157</v>
      </c>
      <c r="G167" s="1">
        <f t="shared" si="13"/>
        <v>12.345582683111001</v>
      </c>
      <c r="H167" s="1">
        <f t="shared" si="12"/>
        <v>12.518248175182482</v>
      </c>
      <c r="I167" s="2">
        <f t="shared" si="14"/>
        <v>0.36712362756652805</v>
      </c>
    </row>
    <row r="168" spans="1:9" x14ac:dyDescent="0.3">
      <c r="A168">
        <v>169</v>
      </c>
      <c r="B168">
        <v>142</v>
      </c>
      <c r="C168">
        <v>139</v>
      </c>
      <c r="D168" s="2">
        <f t="shared" si="9"/>
        <v>0.21574468085106382</v>
      </c>
      <c r="E168" s="2">
        <f t="shared" si="10"/>
        <v>12.092457420924575</v>
      </c>
      <c r="F168" s="2">
        <f t="shared" si="11"/>
        <v>11.83698296836983</v>
      </c>
      <c r="G168" s="1">
        <f t="shared" si="13"/>
        <v>11.963356452017905</v>
      </c>
      <c r="H168" s="1">
        <f t="shared" si="12"/>
        <v>12.092457420924575</v>
      </c>
      <c r="I168" s="2">
        <f t="shared" si="14"/>
        <v>0.38005051586112421</v>
      </c>
    </row>
    <row r="169" spans="1:9" x14ac:dyDescent="0.3">
      <c r="A169">
        <v>170</v>
      </c>
      <c r="B169">
        <v>138</v>
      </c>
      <c r="C169">
        <v>132</v>
      </c>
      <c r="D169" s="2">
        <f t="shared" si="9"/>
        <v>0.21702127659574469</v>
      </c>
      <c r="E169" s="2">
        <f t="shared" si="10"/>
        <v>11.751824817518248</v>
      </c>
      <c r="F169" s="2">
        <f t="shared" si="11"/>
        <v>11.240875912408759</v>
      </c>
      <c r="G169" s="1">
        <f t="shared" si="13"/>
        <v>11.490673154906732</v>
      </c>
      <c r="H169" s="1">
        <f t="shared" si="12"/>
        <v>11.751824817518248</v>
      </c>
      <c r="I169" s="2">
        <f t="shared" si="14"/>
        <v>0.39106647284260598</v>
      </c>
    </row>
    <row r="170" spans="1:9" x14ac:dyDescent="0.3">
      <c r="A170">
        <v>171</v>
      </c>
      <c r="B170">
        <v>131</v>
      </c>
      <c r="C170">
        <v>121</v>
      </c>
      <c r="D170" s="2">
        <f t="shared" si="9"/>
        <v>0.21829787234042553</v>
      </c>
      <c r="E170" s="2">
        <f t="shared" si="10"/>
        <v>11.155717761557177</v>
      </c>
      <c r="F170" s="2">
        <f t="shared" si="11"/>
        <v>10.304136253041362</v>
      </c>
      <c r="G170" s="1">
        <f t="shared" si="13"/>
        <v>10.713030548796972</v>
      </c>
      <c r="H170" s="1">
        <f t="shared" si="12"/>
        <v>11.155717761557177</v>
      </c>
      <c r="I170" s="2">
        <f t="shared" si="14"/>
        <v>0.41196315459755445</v>
      </c>
    </row>
    <row r="171" spans="1:9" x14ac:dyDescent="0.3">
      <c r="A171">
        <v>172</v>
      </c>
      <c r="B171">
        <v>120</v>
      </c>
      <c r="C171">
        <v>114</v>
      </c>
      <c r="D171" s="2">
        <f t="shared" si="9"/>
        <v>0.21957446808510639</v>
      </c>
      <c r="E171" s="2">
        <f t="shared" si="10"/>
        <v>10.218978102189782</v>
      </c>
      <c r="F171" s="2">
        <f t="shared" si="11"/>
        <v>9.7080291970802914</v>
      </c>
      <c r="G171" s="1">
        <f t="shared" si="13"/>
        <v>9.956953022646454</v>
      </c>
      <c r="H171" s="1">
        <f t="shared" si="12"/>
        <v>10.218978102189782</v>
      </c>
      <c r="I171" s="2">
        <f t="shared" si="14"/>
        <v>0.4497264437689969</v>
      </c>
    </row>
    <row r="172" spans="1:9" x14ac:dyDescent="0.3">
      <c r="A172">
        <v>173</v>
      </c>
      <c r="B172">
        <v>113</v>
      </c>
      <c r="C172">
        <v>111</v>
      </c>
      <c r="D172" s="2">
        <f t="shared" si="9"/>
        <v>0.22085106382978723</v>
      </c>
      <c r="E172" s="2">
        <f t="shared" si="10"/>
        <v>9.6228710462287097</v>
      </c>
      <c r="F172" s="2">
        <f t="shared" si="11"/>
        <v>9.452554744525548</v>
      </c>
      <c r="G172" s="1">
        <f t="shared" si="13"/>
        <v>9.5369525547445253</v>
      </c>
      <c r="H172" s="1">
        <f t="shared" si="12"/>
        <v>9.6228710462287097</v>
      </c>
      <c r="I172" s="2">
        <f t="shared" si="14"/>
        <v>0.47758560400247457</v>
      </c>
    </row>
    <row r="173" spans="1:9" x14ac:dyDescent="0.3">
      <c r="A173">
        <v>174</v>
      </c>
      <c r="B173">
        <v>110</v>
      </c>
      <c r="C173">
        <v>109</v>
      </c>
      <c r="D173" s="2">
        <f t="shared" si="9"/>
        <v>0.22212765957446806</v>
      </c>
      <c r="E173" s="2">
        <f t="shared" si="10"/>
        <v>9.3673965936739663</v>
      </c>
      <c r="F173" s="2">
        <f t="shared" si="11"/>
        <v>9.2822384428223845</v>
      </c>
      <c r="G173" s="1">
        <f t="shared" si="13"/>
        <v>9.3246230932462328</v>
      </c>
      <c r="H173" s="1">
        <f t="shared" si="12"/>
        <v>9.3673965936739663</v>
      </c>
      <c r="I173" s="2">
        <f t="shared" si="14"/>
        <v>0.49061066592981489</v>
      </c>
    </row>
    <row r="174" spans="1:9" x14ac:dyDescent="0.3">
      <c r="A174">
        <v>175</v>
      </c>
      <c r="B174">
        <v>108</v>
      </c>
      <c r="C174">
        <v>100</v>
      </c>
      <c r="D174" s="2">
        <f t="shared" si="9"/>
        <v>0.22340425531914893</v>
      </c>
      <c r="E174" s="2">
        <f t="shared" si="10"/>
        <v>9.1970802919708028</v>
      </c>
      <c r="F174" s="2">
        <f t="shared" si="11"/>
        <v>8.5158150851581507</v>
      </c>
      <c r="G174" s="1">
        <f t="shared" si="13"/>
        <v>8.8433464345873105</v>
      </c>
      <c r="H174" s="1">
        <f t="shared" si="12"/>
        <v>9.1970802919708028</v>
      </c>
      <c r="I174" s="2">
        <f t="shared" si="14"/>
        <v>0.49969604863221878</v>
      </c>
    </row>
    <row r="175" spans="1:9" x14ac:dyDescent="0.3">
      <c r="A175">
        <v>176</v>
      </c>
      <c r="B175">
        <v>99</v>
      </c>
      <c r="C175">
        <v>89</v>
      </c>
      <c r="D175" s="2">
        <f t="shared" si="9"/>
        <v>0.22468085106382976</v>
      </c>
      <c r="E175" s="2">
        <f t="shared" si="10"/>
        <v>8.4306569343065689</v>
      </c>
      <c r="F175" s="2">
        <f t="shared" si="11"/>
        <v>7.5790754257907542</v>
      </c>
      <c r="G175" s="1">
        <f t="shared" si="13"/>
        <v>7.9822177356732409</v>
      </c>
      <c r="H175" s="1">
        <f t="shared" si="12"/>
        <v>8.4306569343065689</v>
      </c>
      <c r="I175" s="2">
        <f t="shared" si="14"/>
        <v>0.54512296214423883</v>
      </c>
    </row>
    <row r="176" spans="1:9" x14ac:dyDescent="0.3">
      <c r="A176">
        <v>177</v>
      </c>
      <c r="B176">
        <v>88</v>
      </c>
      <c r="C176">
        <v>83</v>
      </c>
      <c r="D176" s="2">
        <f t="shared" si="9"/>
        <v>0.22595744680851065</v>
      </c>
      <c r="E176" s="2">
        <f t="shared" si="10"/>
        <v>7.4939172749391725</v>
      </c>
      <c r="F176" s="2">
        <f t="shared" si="11"/>
        <v>7.0681265206812656</v>
      </c>
      <c r="G176" s="1">
        <f t="shared" si="13"/>
        <v>7.2747968867830561</v>
      </c>
      <c r="H176" s="1">
        <f t="shared" si="12"/>
        <v>7.4939172749391725</v>
      </c>
      <c r="I176" s="2">
        <f t="shared" si="14"/>
        <v>0.6132633324122686</v>
      </c>
    </row>
    <row r="177" spans="1:9" x14ac:dyDescent="0.3">
      <c r="A177">
        <v>178</v>
      </c>
      <c r="B177">
        <v>82</v>
      </c>
      <c r="C177">
        <v>73</v>
      </c>
      <c r="D177" s="2">
        <f t="shared" si="9"/>
        <v>0.22723404255319149</v>
      </c>
      <c r="E177" s="2">
        <f t="shared" si="10"/>
        <v>6.9829683698296838</v>
      </c>
      <c r="F177" s="2">
        <f t="shared" si="11"/>
        <v>6.21654501216545</v>
      </c>
      <c r="G177" s="1">
        <f t="shared" si="13"/>
        <v>6.5775056902911855</v>
      </c>
      <c r="H177" s="1">
        <f t="shared" si="12"/>
        <v>6.9829683698296838</v>
      </c>
      <c r="I177" s="2">
        <f t="shared" si="14"/>
        <v>0.65813625917414187</v>
      </c>
    </row>
    <row r="178" spans="1:9" x14ac:dyDescent="0.3">
      <c r="A178">
        <v>179</v>
      </c>
      <c r="B178">
        <v>72</v>
      </c>
      <c r="C178">
        <v>54</v>
      </c>
      <c r="D178" s="2">
        <f t="shared" si="9"/>
        <v>0.22851063829787233</v>
      </c>
      <c r="E178" s="2">
        <f t="shared" si="10"/>
        <v>6.1313868613138682</v>
      </c>
      <c r="F178" s="2">
        <f t="shared" si="11"/>
        <v>4.5985401459854014</v>
      </c>
      <c r="G178" s="1">
        <f t="shared" si="13"/>
        <v>5.2554744525547452</v>
      </c>
      <c r="H178" s="1">
        <f t="shared" si="12"/>
        <v>6.1313868613138682</v>
      </c>
      <c r="I178" s="2">
        <f t="shared" si="14"/>
        <v>0.74954407294832825</v>
      </c>
    </row>
    <row r="179" spans="1:9" x14ac:dyDescent="0.3">
      <c r="A179">
        <v>180</v>
      </c>
      <c r="B179">
        <v>53</v>
      </c>
      <c r="C179">
        <v>27</v>
      </c>
      <c r="D179" s="2">
        <f t="shared" si="9"/>
        <v>0.22978723404255319</v>
      </c>
      <c r="E179" s="2">
        <f t="shared" si="10"/>
        <v>4.5133819951338197</v>
      </c>
      <c r="F179" s="2">
        <f t="shared" si="11"/>
        <v>2.2992700729927007</v>
      </c>
      <c r="G179" s="1">
        <f t="shared" si="13"/>
        <v>3.0465328467153285</v>
      </c>
      <c r="H179" s="1">
        <f t="shared" si="12"/>
        <v>4.5133819951338197</v>
      </c>
      <c r="I179" s="2">
        <f t="shared" si="14"/>
        <v>1.0182485519298043</v>
      </c>
    </row>
    <row r="180" spans="1:9" x14ac:dyDescent="0.3">
      <c r="A180">
        <v>181</v>
      </c>
      <c r="B180">
        <v>35</v>
      </c>
      <c r="C180">
        <v>12</v>
      </c>
      <c r="D180" s="2">
        <f t="shared" si="9"/>
        <v>0.23106382978723403</v>
      </c>
      <c r="E180" s="2">
        <f t="shared" si="10"/>
        <v>2.9805352798053528</v>
      </c>
      <c r="F180" s="2">
        <f t="shared" si="11"/>
        <v>1.0218978102189782</v>
      </c>
      <c r="G180" s="1">
        <f t="shared" si="13"/>
        <v>1.5219754620282653</v>
      </c>
      <c r="H180" s="1">
        <f t="shared" si="12"/>
        <v>2.9805352798053528</v>
      </c>
      <c r="I180" s="2">
        <f t="shared" si="14"/>
        <v>1.541919235779418</v>
      </c>
    </row>
    <row r="181" spans="1:9" x14ac:dyDescent="0.3">
      <c r="A181">
        <v>182</v>
      </c>
      <c r="B181">
        <v>67</v>
      </c>
      <c r="C181">
        <v>36</v>
      </c>
      <c r="D181" s="2">
        <f t="shared" si="9"/>
        <v>0.23234042553191489</v>
      </c>
      <c r="E181" s="2">
        <f t="shared" si="10"/>
        <v>5.7055961070559613</v>
      </c>
      <c r="F181" s="2">
        <f t="shared" si="11"/>
        <v>3.0656934306569341</v>
      </c>
      <c r="G181" s="1">
        <f t="shared" si="13"/>
        <v>3.9883778612430016</v>
      </c>
      <c r="H181" s="1">
        <f t="shared" si="12"/>
        <v>5.7055961070559613</v>
      </c>
      <c r="I181" s="2">
        <f t="shared" si="14"/>
        <v>0.8054801977952184</v>
      </c>
    </row>
    <row r="182" spans="1:9" x14ac:dyDescent="0.3">
      <c r="A182">
        <v>183</v>
      </c>
      <c r="B182">
        <v>83</v>
      </c>
      <c r="C182">
        <v>68</v>
      </c>
      <c r="D182" s="2">
        <f t="shared" si="9"/>
        <v>0.23361702127659573</v>
      </c>
      <c r="E182" s="2">
        <f t="shared" si="10"/>
        <v>7.0681265206812656</v>
      </c>
      <c r="F182" s="2">
        <f t="shared" si="11"/>
        <v>5.7907542579075422</v>
      </c>
      <c r="G182" s="1">
        <f t="shared" si="13"/>
        <v>6.365994747103656</v>
      </c>
      <c r="H182" s="1">
        <f t="shared" si="12"/>
        <v>7.0681265206812656</v>
      </c>
      <c r="I182" s="2">
        <f t="shared" si="14"/>
        <v>0.65020690665397141</v>
      </c>
    </row>
    <row r="183" spans="1:9" x14ac:dyDescent="0.3">
      <c r="A183">
        <v>184</v>
      </c>
      <c r="B183">
        <v>89</v>
      </c>
      <c r="C183">
        <v>84</v>
      </c>
      <c r="D183" s="2">
        <f t="shared" si="9"/>
        <v>0.23489361702127659</v>
      </c>
      <c r="E183" s="2">
        <f t="shared" si="10"/>
        <v>7.5790754257907542</v>
      </c>
      <c r="F183" s="2">
        <f t="shared" si="11"/>
        <v>7.1532846715328464</v>
      </c>
      <c r="G183" s="1">
        <f t="shared" si="13"/>
        <v>7.360027003080039</v>
      </c>
      <c r="H183" s="1">
        <f t="shared" si="12"/>
        <v>7.5790754257907542</v>
      </c>
      <c r="I183" s="2">
        <f t="shared" si="14"/>
        <v>0.60637273317168128</v>
      </c>
    </row>
    <row r="184" spans="1:9" x14ac:dyDescent="0.3">
      <c r="A184">
        <v>185</v>
      </c>
      <c r="B184">
        <v>95</v>
      </c>
      <c r="C184">
        <v>90</v>
      </c>
      <c r="D184" s="2">
        <f t="shared" si="9"/>
        <v>0.23617021276595745</v>
      </c>
      <c r="E184" s="2">
        <f t="shared" si="10"/>
        <v>8.0900243309002438</v>
      </c>
      <c r="F184" s="2">
        <f t="shared" si="11"/>
        <v>7.664233576642336</v>
      </c>
      <c r="G184" s="1">
        <f t="shared" si="13"/>
        <v>7.8713750246596961</v>
      </c>
      <c r="H184" s="1">
        <f t="shared" si="12"/>
        <v>8.0900243309002438</v>
      </c>
      <c r="I184" s="2">
        <f t="shared" si="14"/>
        <v>0.56807550791873296</v>
      </c>
    </row>
    <row r="185" spans="1:9" x14ac:dyDescent="0.3">
      <c r="A185">
        <v>186</v>
      </c>
      <c r="B185">
        <v>98</v>
      </c>
      <c r="C185">
        <v>96</v>
      </c>
      <c r="D185" s="2">
        <f t="shared" si="9"/>
        <v>0.23744680851063829</v>
      </c>
      <c r="E185" s="2">
        <f t="shared" si="10"/>
        <v>8.3454987834549872</v>
      </c>
      <c r="F185" s="2">
        <f t="shared" si="11"/>
        <v>8.1751824817518255</v>
      </c>
      <c r="G185" s="1">
        <f t="shared" si="13"/>
        <v>8.2594627135224616</v>
      </c>
      <c r="H185" s="1">
        <f t="shared" si="12"/>
        <v>8.3454987834549872</v>
      </c>
      <c r="I185" s="2">
        <f t="shared" si="14"/>
        <v>0.55068544134979225</v>
      </c>
    </row>
    <row r="186" spans="1:9" x14ac:dyDescent="0.3">
      <c r="A186">
        <v>187</v>
      </c>
      <c r="B186">
        <v>98</v>
      </c>
      <c r="C186">
        <v>98</v>
      </c>
      <c r="D186" s="2">
        <f t="shared" si="9"/>
        <v>0.23872340425531915</v>
      </c>
      <c r="E186" s="2">
        <f t="shared" si="10"/>
        <v>8.3454987834549872</v>
      </c>
      <c r="F186" s="2">
        <f t="shared" si="11"/>
        <v>8.3454987834549872</v>
      </c>
      <c r="G186" s="1">
        <f t="shared" si="13"/>
        <v>8.3454987834549872</v>
      </c>
      <c r="H186" s="1">
        <f t="shared" si="12"/>
        <v>8.3454987834549872</v>
      </c>
      <c r="I186" s="2">
        <f t="shared" si="14"/>
        <v>0.55068544134979225</v>
      </c>
    </row>
    <row r="187" spans="1:9" x14ac:dyDescent="0.3">
      <c r="A187">
        <v>188</v>
      </c>
      <c r="B187">
        <v>98</v>
      </c>
      <c r="C187">
        <v>97</v>
      </c>
      <c r="D187" s="2">
        <f t="shared" si="9"/>
        <v>0.24</v>
      </c>
      <c r="E187" s="2">
        <f t="shared" si="10"/>
        <v>8.3454987834549872</v>
      </c>
      <c r="F187" s="2">
        <f t="shared" si="11"/>
        <v>8.2603406326034055</v>
      </c>
      <c r="G187" s="1">
        <f t="shared" si="13"/>
        <v>8.3027013537962429</v>
      </c>
      <c r="H187" s="1">
        <f t="shared" si="12"/>
        <v>8.3454987834549872</v>
      </c>
      <c r="I187" s="2">
        <f t="shared" si="14"/>
        <v>0.55068544134979225</v>
      </c>
    </row>
    <row r="188" spans="1:9" x14ac:dyDescent="0.3">
      <c r="A188">
        <v>189</v>
      </c>
      <c r="B188">
        <v>96</v>
      </c>
      <c r="C188">
        <v>95</v>
      </c>
      <c r="D188" s="2">
        <f t="shared" si="9"/>
        <v>0.24127659574468083</v>
      </c>
      <c r="E188" s="2">
        <f t="shared" si="10"/>
        <v>8.1751824817518255</v>
      </c>
      <c r="F188" s="2">
        <f t="shared" si="11"/>
        <v>8.0900243309002438</v>
      </c>
      <c r="G188" s="1">
        <f t="shared" si="13"/>
        <v>8.132380479229564</v>
      </c>
      <c r="H188" s="1">
        <f t="shared" si="12"/>
        <v>8.1751824817518255</v>
      </c>
      <c r="I188" s="2">
        <f t="shared" si="14"/>
        <v>0.56215805471124614</v>
      </c>
    </row>
    <row r="189" spans="1:9" x14ac:dyDescent="0.3">
      <c r="A189">
        <v>190</v>
      </c>
      <c r="B189">
        <v>94</v>
      </c>
      <c r="C189">
        <v>93</v>
      </c>
      <c r="D189" s="2">
        <f t="shared" si="9"/>
        <v>0.24255319148936169</v>
      </c>
      <c r="E189" s="2">
        <f t="shared" si="10"/>
        <v>8.004866180048662</v>
      </c>
      <c r="F189" s="2">
        <f t="shared" si="11"/>
        <v>7.9197080291970803</v>
      </c>
      <c r="G189" s="1">
        <f t="shared" si="13"/>
        <v>7.9620594090323582</v>
      </c>
      <c r="H189" s="1">
        <f t="shared" si="12"/>
        <v>8.004866180048662</v>
      </c>
      <c r="I189" s="2">
        <f t="shared" si="14"/>
        <v>0.5741188643859535</v>
      </c>
    </row>
    <row r="190" spans="1:9" x14ac:dyDescent="0.3">
      <c r="A190">
        <v>191</v>
      </c>
      <c r="B190">
        <v>92</v>
      </c>
      <c r="C190">
        <v>91</v>
      </c>
      <c r="D190" s="2">
        <f t="shared" si="9"/>
        <v>0.24382978723404253</v>
      </c>
      <c r="E190" s="2">
        <f t="shared" si="10"/>
        <v>7.8345498783454985</v>
      </c>
      <c r="F190" s="2">
        <f t="shared" si="11"/>
        <v>7.7493917274939177</v>
      </c>
      <c r="G190" s="1">
        <f t="shared" si="13"/>
        <v>7.7917381303763973</v>
      </c>
      <c r="H190" s="1">
        <f t="shared" si="12"/>
        <v>7.8345498783454985</v>
      </c>
      <c r="I190" s="2">
        <f t="shared" si="14"/>
        <v>0.58659970926390903</v>
      </c>
    </row>
    <row r="191" spans="1:9" x14ac:dyDescent="0.3">
      <c r="A191">
        <v>192</v>
      </c>
      <c r="B191">
        <v>90</v>
      </c>
      <c r="C191">
        <v>90</v>
      </c>
      <c r="D191" s="2">
        <f t="shared" si="9"/>
        <v>0.24510638297872339</v>
      </c>
      <c r="E191" s="2">
        <f t="shared" si="10"/>
        <v>7.664233576642336</v>
      </c>
      <c r="F191" s="2">
        <f t="shared" si="11"/>
        <v>7.664233576642336</v>
      </c>
      <c r="G191" s="1">
        <f t="shared" si="13"/>
        <v>7.664233576642336</v>
      </c>
      <c r="H191" s="1">
        <f t="shared" si="12"/>
        <v>7.664233576642336</v>
      </c>
      <c r="I191" s="2">
        <f t="shared" si="14"/>
        <v>0.5996352583586626</v>
      </c>
    </row>
    <row r="192" spans="1:9" x14ac:dyDescent="0.3">
      <c r="A192">
        <v>193</v>
      </c>
      <c r="B192">
        <v>91</v>
      </c>
      <c r="C192">
        <v>90</v>
      </c>
      <c r="D192" s="2">
        <f t="shared" si="9"/>
        <v>0.24638297872340426</v>
      </c>
      <c r="E192" s="2">
        <f t="shared" si="10"/>
        <v>7.7493917274939177</v>
      </c>
      <c r="F192" s="2">
        <f t="shared" si="11"/>
        <v>7.664233576642336</v>
      </c>
      <c r="G192" s="1">
        <f t="shared" si="13"/>
        <v>7.7065774085574867</v>
      </c>
      <c r="H192" s="1">
        <f t="shared" si="12"/>
        <v>7.7493917274939177</v>
      </c>
      <c r="I192" s="2">
        <f t="shared" si="14"/>
        <v>0.59304585991516079</v>
      </c>
    </row>
    <row r="193" spans="1:9" x14ac:dyDescent="0.3">
      <c r="A193">
        <v>194</v>
      </c>
      <c r="B193">
        <v>89</v>
      </c>
      <c r="C193">
        <v>86</v>
      </c>
      <c r="D193" s="2">
        <f t="shared" si="9"/>
        <v>0.24765957446808509</v>
      </c>
      <c r="E193" s="2">
        <f t="shared" si="10"/>
        <v>7.5790754257907542</v>
      </c>
      <c r="F193" s="2">
        <f t="shared" si="11"/>
        <v>7.3236009732360099</v>
      </c>
      <c r="G193" s="1">
        <f t="shared" si="13"/>
        <v>7.4491484184914842</v>
      </c>
      <c r="H193" s="1">
        <f t="shared" si="12"/>
        <v>7.5790754257907542</v>
      </c>
      <c r="I193" s="2">
        <f t="shared" si="14"/>
        <v>0.60637273317168128</v>
      </c>
    </row>
    <row r="194" spans="1:9" x14ac:dyDescent="0.3">
      <c r="A194">
        <v>195</v>
      </c>
      <c r="B194">
        <v>85</v>
      </c>
      <c r="C194">
        <v>82</v>
      </c>
      <c r="D194" s="2">
        <f t="shared" si="9"/>
        <v>0.24893617021276596</v>
      </c>
      <c r="E194" s="2">
        <f t="shared" si="10"/>
        <v>7.2384428223844282</v>
      </c>
      <c r="F194" s="2">
        <f t="shared" si="11"/>
        <v>6.9829683698296838</v>
      </c>
      <c r="G194" s="1">
        <f t="shared" si="13"/>
        <v>7.1084109153954866</v>
      </c>
      <c r="H194" s="1">
        <f t="shared" si="12"/>
        <v>7.2384428223844282</v>
      </c>
      <c r="I194" s="2">
        <f t="shared" si="14"/>
        <v>0.63490792061505452</v>
      </c>
    </row>
    <row r="195" spans="1:9" x14ac:dyDescent="0.3">
      <c r="A195">
        <v>196</v>
      </c>
      <c r="B195">
        <v>81</v>
      </c>
      <c r="C195">
        <v>80</v>
      </c>
      <c r="D195" s="2">
        <f t="shared" ref="D195:D258" si="15">A195*0.6/470</f>
        <v>0.25021276595744679</v>
      </c>
      <c r="E195" s="2">
        <f t="shared" ref="E195:E258" si="16">B195*35/411</f>
        <v>6.8978102189781021</v>
      </c>
      <c r="F195" s="2">
        <f t="shared" ref="F195:F258" si="17">C195*35/411</f>
        <v>6.8126520681265204</v>
      </c>
      <c r="G195" s="1">
        <f t="shared" si="13"/>
        <v>6.8549666772453186</v>
      </c>
      <c r="H195" s="1">
        <f t="shared" ref="H195:H258" si="18">E195</f>
        <v>6.8978102189781021</v>
      </c>
      <c r="I195" s="2">
        <f t="shared" si="14"/>
        <v>0.66626139817629182</v>
      </c>
    </row>
    <row r="196" spans="1:9" x14ac:dyDescent="0.3">
      <c r="A196">
        <v>197</v>
      </c>
      <c r="B196">
        <v>82</v>
      </c>
      <c r="C196">
        <v>81</v>
      </c>
      <c r="D196" s="2">
        <f t="shared" si="15"/>
        <v>0.25148936170212766</v>
      </c>
      <c r="E196" s="2">
        <f t="shared" si="16"/>
        <v>6.9829683698296838</v>
      </c>
      <c r="F196" s="2">
        <f t="shared" si="17"/>
        <v>6.8978102189781021</v>
      </c>
      <c r="G196" s="1">
        <f t="shared" si="13"/>
        <v>6.9401280730822617</v>
      </c>
      <c r="H196" s="1">
        <f t="shared" si="18"/>
        <v>6.9829683698296838</v>
      </c>
      <c r="I196" s="2">
        <f t="shared" si="14"/>
        <v>0.65813625917414187</v>
      </c>
    </row>
    <row r="197" spans="1:9" x14ac:dyDescent="0.3">
      <c r="A197">
        <v>198</v>
      </c>
      <c r="B197">
        <v>84</v>
      </c>
      <c r="C197">
        <v>81</v>
      </c>
      <c r="D197" s="2">
        <f t="shared" si="15"/>
        <v>0.25276595744680852</v>
      </c>
      <c r="E197" s="2">
        <f t="shared" si="16"/>
        <v>7.1532846715328464</v>
      </c>
      <c r="F197" s="2">
        <f t="shared" si="17"/>
        <v>6.8978102189781021</v>
      </c>
      <c r="G197" s="1">
        <f t="shared" si="13"/>
        <v>7.0232249502322492</v>
      </c>
      <c r="H197" s="1">
        <f t="shared" si="18"/>
        <v>7.1532846715328464</v>
      </c>
      <c r="I197" s="2">
        <f t="shared" si="14"/>
        <v>0.64246634824142423</v>
      </c>
    </row>
    <row r="198" spans="1:9" x14ac:dyDescent="0.3">
      <c r="A198">
        <v>199</v>
      </c>
      <c r="B198">
        <v>80</v>
      </c>
      <c r="C198">
        <v>74</v>
      </c>
      <c r="D198" s="2">
        <f t="shared" si="15"/>
        <v>0.25404255319148933</v>
      </c>
      <c r="E198" s="2">
        <f t="shared" si="16"/>
        <v>6.8126520681265204</v>
      </c>
      <c r="F198" s="2">
        <f t="shared" si="17"/>
        <v>6.3017031630170317</v>
      </c>
      <c r="G198" s="1">
        <f t="shared" si="13"/>
        <v>6.54722406547224</v>
      </c>
      <c r="H198" s="1">
        <f t="shared" si="18"/>
        <v>6.8126520681265204</v>
      </c>
      <c r="I198" s="2">
        <f t="shared" si="14"/>
        <v>0.67458966565349543</v>
      </c>
    </row>
    <row r="199" spans="1:9" x14ac:dyDescent="0.3">
      <c r="A199">
        <v>200</v>
      </c>
      <c r="B199">
        <v>73</v>
      </c>
      <c r="C199">
        <v>67</v>
      </c>
      <c r="D199" s="2">
        <f t="shared" si="15"/>
        <v>0.25531914893617019</v>
      </c>
      <c r="E199" s="2">
        <f t="shared" si="16"/>
        <v>6.21654501216545</v>
      </c>
      <c r="F199" s="2">
        <f t="shared" si="17"/>
        <v>5.7055961070559613</v>
      </c>
      <c r="G199" s="1">
        <f t="shared" si="13"/>
        <v>5.950121654501217</v>
      </c>
      <c r="H199" s="1">
        <f t="shared" si="18"/>
        <v>6.21654501216545</v>
      </c>
      <c r="I199" s="2">
        <f t="shared" si="14"/>
        <v>0.73927634592163882</v>
      </c>
    </row>
    <row r="200" spans="1:9" x14ac:dyDescent="0.3">
      <c r="A200">
        <v>201</v>
      </c>
      <c r="B200">
        <v>66</v>
      </c>
      <c r="C200">
        <v>53</v>
      </c>
      <c r="D200" s="2">
        <f t="shared" si="15"/>
        <v>0.25659574468085106</v>
      </c>
      <c r="E200" s="2">
        <f t="shared" si="16"/>
        <v>5.6204379562043796</v>
      </c>
      <c r="F200" s="2">
        <f t="shared" si="17"/>
        <v>4.5133819951338197</v>
      </c>
      <c r="G200" s="1">
        <f t="shared" si="13"/>
        <v>5.0064405324173462</v>
      </c>
      <c r="H200" s="1">
        <f t="shared" si="18"/>
        <v>5.6204379562043796</v>
      </c>
      <c r="I200" s="2">
        <f t="shared" si="14"/>
        <v>0.81768444321635803</v>
      </c>
    </row>
    <row r="201" spans="1:9" x14ac:dyDescent="0.3">
      <c r="A201">
        <v>202</v>
      </c>
      <c r="B201">
        <v>52</v>
      </c>
      <c r="C201">
        <v>22</v>
      </c>
      <c r="D201" s="2">
        <f t="shared" si="15"/>
        <v>0.25787234042553187</v>
      </c>
      <c r="E201" s="2">
        <f t="shared" si="16"/>
        <v>4.4282238442822388</v>
      </c>
      <c r="F201" s="2">
        <f t="shared" si="17"/>
        <v>1.8734793187347931</v>
      </c>
      <c r="G201" s="1">
        <f t="shared" si="13"/>
        <v>2.6329979614651147</v>
      </c>
      <c r="H201" s="1">
        <f t="shared" si="18"/>
        <v>4.4282238442822388</v>
      </c>
      <c r="I201" s="2">
        <f t="shared" si="14"/>
        <v>1.0378302548515312</v>
      </c>
    </row>
    <row r="202" spans="1:9" x14ac:dyDescent="0.3">
      <c r="A202">
        <v>203</v>
      </c>
      <c r="B202">
        <v>63</v>
      </c>
      <c r="C202">
        <v>21</v>
      </c>
      <c r="D202" s="2">
        <f t="shared" si="15"/>
        <v>0.25914893617021278</v>
      </c>
      <c r="E202" s="2">
        <f t="shared" si="16"/>
        <v>5.3649635036496353</v>
      </c>
      <c r="F202" s="2">
        <f t="shared" si="17"/>
        <v>1.7883211678832116</v>
      </c>
      <c r="G202" s="1">
        <f t="shared" ref="G202:G265" si="19">K$2/(K$2/2/E202+K$2/2/F202)</f>
        <v>2.6824817518248176</v>
      </c>
      <c r="H202" s="1">
        <f t="shared" si="18"/>
        <v>5.3649635036496353</v>
      </c>
      <c r="I202" s="2">
        <f t="shared" si="14"/>
        <v>0.85662179765523228</v>
      </c>
    </row>
    <row r="203" spans="1:9" x14ac:dyDescent="0.3">
      <c r="A203">
        <v>204</v>
      </c>
      <c r="B203">
        <v>77</v>
      </c>
      <c r="C203">
        <v>64</v>
      </c>
      <c r="D203" s="2">
        <f t="shared" si="15"/>
        <v>0.26042553191489359</v>
      </c>
      <c r="E203" s="2">
        <f t="shared" si="16"/>
        <v>6.557177615571776</v>
      </c>
      <c r="F203" s="2">
        <f t="shared" si="17"/>
        <v>5.4501216545012161</v>
      </c>
      <c r="G203" s="1">
        <f t="shared" si="19"/>
        <v>5.9526151403772145</v>
      </c>
      <c r="H203" s="1">
        <f t="shared" si="18"/>
        <v>6.557177615571776</v>
      </c>
      <c r="I203" s="2">
        <f t="shared" ref="I203:I266" si="20">0.6/470/H203*60*60</f>
        <v>0.70087237989973561</v>
      </c>
    </row>
    <row r="204" spans="1:9" x14ac:dyDescent="0.3">
      <c r="A204">
        <v>205</v>
      </c>
      <c r="B204">
        <v>83</v>
      </c>
      <c r="C204">
        <v>78</v>
      </c>
      <c r="D204" s="2">
        <f t="shared" si="15"/>
        <v>0.26170212765957446</v>
      </c>
      <c r="E204" s="2">
        <f t="shared" si="16"/>
        <v>7.0681265206812656</v>
      </c>
      <c r="F204" s="2">
        <f t="shared" si="17"/>
        <v>6.6423357664233578</v>
      </c>
      <c r="G204" s="1">
        <f t="shared" si="19"/>
        <v>6.8486194858774994</v>
      </c>
      <c r="H204" s="1">
        <f t="shared" si="18"/>
        <v>7.0681265206812656</v>
      </c>
      <c r="I204" s="2">
        <f t="shared" si="20"/>
        <v>0.65020690665397141</v>
      </c>
    </row>
    <row r="205" spans="1:9" x14ac:dyDescent="0.3">
      <c r="A205">
        <v>206</v>
      </c>
      <c r="B205">
        <v>91</v>
      </c>
      <c r="C205">
        <v>84</v>
      </c>
      <c r="D205" s="2">
        <f t="shared" si="15"/>
        <v>0.26297872340425532</v>
      </c>
      <c r="E205" s="2">
        <f t="shared" si="16"/>
        <v>7.7493917274939177</v>
      </c>
      <c r="F205" s="2">
        <f t="shared" si="17"/>
        <v>7.1532846715328464</v>
      </c>
      <c r="G205" s="1">
        <f t="shared" si="19"/>
        <v>7.4394160583941611</v>
      </c>
      <c r="H205" s="1">
        <f t="shared" si="18"/>
        <v>7.7493917274939177</v>
      </c>
      <c r="I205" s="2">
        <f t="shared" si="20"/>
        <v>0.59304585991516079</v>
      </c>
    </row>
    <row r="206" spans="1:9" x14ac:dyDescent="0.3">
      <c r="A206">
        <v>207</v>
      </c>
      <c r="B206">
        <v>100</v>
      </c>
      <c r="C206">
        <v>92</v>
      </c>
      <c r="D206" s="2">
        <f t="shared" si="15"/>
        <v>0.26425531914893613</v>
      </c>
      <c r="E206" s="2">
        <f t="shared" si="16"/>
        <v>8.5158150851581507</v>
      </c>
      <c r="F206" s="2">
        <f t="shared" si="17"/>
        <v>7.8345498783454985</v>
      </c>
      <c r="G206" s="1">
        <f t="shared" si="19"/>
        <v>8.1609894566098955</v>
      </c>
      <c r="H206" s="1">
        <f t="shared" si="18"/>
        <v>8.5158150851581507</v>
      </c>
      <c r="I206" s="2">
        <f t="shared" si="20"/>
        <v>0.53967173252279643</v>
      </c>
    </row>
    <row r="207" spans="1:9" x14ac:dyDescent="0.3">
      <c r="A207">
        <v>208</v>
      </c>
      <c r="B207">
        <v>110</v>
      </c>
      <c r="C207">
        <v>101</v>
      </c>
      <c r="D207" s="2">
        <f t="shared" si="15"/>
        <v>0.26553191489361699</v>
      </c>
      <c r="E207" s="2">
        <f t="shared" si="16"/>
        <v>9.3673965936739663</v>
      </c>
      <c r="F207" s="2">
        <f t="shared" si="17"/>
        <v>8.6009732360097324</v>
      </c>
      <c r="G207" s="1">
        <f t="shared" si="19"/>
        <v>8.9678393929959288</v>
      </c>
      <c r="H207" s="1">
        <f t="shared" si="18"/>
        <v>9.3673965936739663</v>
      </c>
      <c r="I207" s="2">
        <f t="shared" si="20"/>
        <v>0.49061066592981489</v>
      </c>
    </row>
    <row r="208" spans="1:9" x14ac:dyDescent="0.3">
      <c r="A208">
        <v>209</v>
      </c>
      <c r="B208">
        <v>120</v>
      </c>
      <c r="C208">
        <v>111</v>
      </c>
      <c r="D208" s="2">
        <f t="shared" si="15"/>
        <v>0.26680851063829786</v>
      </c>
      <c r="E208" s="2">
        <f t="shared" si="16"/>
        <v>10.218978102189782</v>
      </c>
      <c r="F208" s="2">
        <f t="shared" si="17"/>
        <v>9.452554744525548</v>
      </c>
      <c r="G208" s="1">
        <f t="shared" si="19"/>
        <v>9.8208360982083605</v>
      </c>
      <c r="H208" s="1">
        <f t="shared" si="18"/>
        <v>10.218978102189782</v>
      </c>
      <c r="I208" s="2">
        <f t="shared" si="20"/>
        <v>0.4497264437689969</v>
      </c>
    </row>
    <row r="209" spans="1:9" x14ac:dyDescent="0.3">
      <c r="A209">
        <v>210</v>
      </c>
      <c r="B209">
        <v>128</v>
      </c>
      <c r="C209">
        <v>121</v>
      </c>
      <c r="D209" s="2">
        <f t="shared" si="15"/>
        <v>0.26808510638297872</v>
      </c>
      <c r="E209" s="2">
        <f t="shared" si="16"/>
        <v>10.900243309002432</v>
      </c>
      <c r="F209" s="2">
        <f t="shared" si="17"/>
        <v>10.304136253041362</v>
      </c>
      <c r="G209" s="1">
        <f t="shared" si="19"/>
        <v>10.59381076617907</v>
      </c>
      <c r="H209" s="1">
        <f t="shared" si="18"/>
        <v>10.900243309002432</v>
      </c>
      <c r="I209" s="2">
        <f t="shared" si="20"/>
        <v>0.42161854103343466</v>
      </c>
    </row>
    <row r="210" spans="1:9" x14ac:dyDescent="0.3">
      <c r="A210">
        <v>211</v>
      </c>
      <c r="B210">
        <v>134</v>
      </c>
      <c r="C210">
        <v>129</v>
      </c>
      <c r="D210" s="2">
        <f t="shared" si="15"/>
        <v>0.26936170212765959</v>
      </c>
      <c r="E210" s="2">
        <f t="shared" si="16"/>
        <v>11.411192214111923</v>
      </c>
      <c r="F210" s="2">
        <f t="shared" si="17"/>
        <v>10.985401459854014</v>
      </c>
      <c r="G210" s="1">
        <f t="shared" si="19"/>
        <v>11.19424939635314</v>
      </c>
      <c r="H210" s="1">
        <f t="shared" si="18"/>
        <v>11.411192214111923</v>
      </c>
      <c r="I210" s="2">
        <f t="shared" si="20"/>
        <v>0.4027400988976092</v>
      </c>
    </row>
    <row r="211" spans="1:9" x14ac:dyDescent="0.3">
      <c r="A211">
        <v>212</v>
      </c>
      <c r="B211">
        <v>137</v>
      </c>
      <c r="C211">
        <v>135</v>
      </c>
      <c r="D211" s="2">
        <f t="shared" si="15"/>
        <v>0.27063829787234039</v>
      </c>
      <c r="E211" s="2">
        <f t="shared" si="16"/>
        <v>11.666666666666666</v>
      </c>
      <c r="F211" s="2">
        <f t="shared" si="17"/>
        <v>11.496350364963504</v>
      </c>
      <c r="G211" s="1">
        <f t="shared" si="19"/>
        <v>11.580882352941178</v>
      </c>
      <c r="H211" s="1">
        <f t="shared" si="18"/>
        <v>11.666666666666666</v>
      </c>
      <c r="I211" s="2">
        <f t="shared" si="20"/>
        <v>0.39392097264437687</v>
      </c>
    </row>
    <row r="212" spans="1:9" x14ac:dyDescent="0.3">
      <c r="A212">
        <v>213</v>
      </c>
      <c r="B212">
        <v>137</v>
      </c>
      <c r="C212">
        <v>137</v>
      </c>
      <c r="D212" s="2">
        <f t="shared" si="15"/>
        <v>0.27191489361702126</v>
      </c>
      <c r="E212" s="2">
        <f t="shared" si="16"/>
        <v>11.666666666666666</v>
      </c>
      <c r="F212" s="2">
        <f t="shared" si="17"/>
        <v>11.666666666666666</v>
      </c>
      <c r="G212" s="1">
        <f t="shared" si="19"/>
        <v>11.666666666666666</v>
      </c>
      <c r="H212" s="1">
        <f t="shared" si="18"/>
        <v>11.666666666666666</v>
      </c>
      <c r="I212" s="2">
        <f t="shared" si="20"/>
        <v>0.39392097264437687</v>
      </c>
    </row>
    <row r="213" spans="1:9" x14ac:dyDescent="0.3">
      <c r="A213">
        <v>214</v>
      </c>
      <c r="B213">
        <v>138</v>
      </c>
      <c r="C213">
        <v>138</v>
      </c>
      <c r="D213" s="2">
        <f t="shared" si="15"/>
        <v>0.27319148936170212</v>
      </c>
      <c r="E213" s="2">
        <f t="shared" si="16"/>
        <v>11.751824817518248</v>
      </c>
      <c r="F213" s="2">
        <f t="shared" si="17"/>
        <v>11.751824817518248</v>
      </c>
      <c r="G213" s="1">
        <f t="shared" si="19"/>
        <v>11.751824817518248</v>
      </c>
      <c r="H213" s="1">
        <f t="shared" si="18"/>
        <v>11.751824817518248</v>
      </c>
      <c r="I213" s="2">
        <f t="shared" si="20"/>
        <v>0.39106647284260598</v>
      </c>
    </row>
    <row r="214" spans="1:9" x14ac:dyDescent="0.3">
      <c r="A214">
        <v>215</v>
      </c>
      <c r="B214">
        <v>138</v>
      </c>
      <c r="C214">
        <v>137</v>
      </c>
      <c r="D214" s="2">
        <f t="shared" si="15"/>
        <v>0.27446808510638299</v>
      </c>
      <c r="E214" s="2">
        <f t="shared" si="16"/>
        <v>11.751824817518248</v>
      </c>
      <c r="F214" s="2">
        <f t="shared" si="17"/>
        <v>11.666666666666666</v>
      </c>
      <c r="G214" s="1">
        <f t="shared" si="19"/>
        <v>11.709090909090909</v>
      </c>
      <c r="H214" s="1">
        <f t="shared" si="18"/>
        <v>11.751824817518248</v>
      </c>
      <c r="I214" s="2">
        <f t="shared" si="20"/>
        <v>0.39106647284260598</v>
      </c>
    </row>
    <row r="215" spans="1:9" x14ac:dyDescent="0.3">
      <c r="A215">
        <v>216</v>
      </c>
      <c r="B215">
        <v>136</v>
      </c>
      <c r="C215">
        <v>133</v>
      </c>
      <c r="D215" s="2">
        <f t="shared" si="15"/>
        <v>0.27574468085106379</v>
      </c>
      <c r="E215" s="2">
        <f t="shared" si="16"/>
        <v>11.581508515815084</v>
      </c>
      <c r="F215" s="2">
        <f t="shared" si="17"/>
        <v>11.326034063260341</v>
      </c>
      <c r="G215" s="1">
        <f t="shared" si="19"/>
        <v>11.452346710805994</v>
      </c>
      <c r="H215" s="1">
        <f t="shared" si="18"/>
        <v>11.581508515815084</v>
      </c>
      <c r="I215" s="2">
        <f t="shared" si="20"/>
        <v>0.39681745038440913</v>
      </c>
    </row>
    <row r="216" spans="1:9" x14ac:dyDescent="0.3">
      <c r="A216">
        <v>217</v>
      </c>
      <c r="B216">
        <v>132</v>
      </c>
      <c r="C216">
        <v>131</v>
      </c>
      <c r="D216" s="2">
        <f t="shared" si="15"/>
        <v>0.27702127659574466</v>
      </c>
      <c r="E216" s="2">
        <f t="shared" si="16"/>
        <v>11.240875912408759</v>
      </c>
      <c r="F216" s="2">
        <f t="shared" si="17"/>
        <v>11.155717761557177</v>
      </c>
      <c r="G216" s="1">
        <f t="shared" si="19"/>
        <v>11.198134939357775</v>
      </c>
      <c r="H216" s="1">
        <f t="shared" si="18"/>
        <v>11.240875912408759</v>
      </c>
      <c r="I216" s="2">
        <f t="shared" si="20"/>
        <v>0.40884222160817901</v>
      </c>
    </row>
    <row r="217" spans="1:9" x14ac:dyDescent="0.3">
      <c r="A217">
        <v>218</v>
      </c>
      <c r="B217">
        <v>130</v>
      </c>
      <c r="C217">
        <v>130</v>
      </c>
      <c r="D217" s="2">
        <f t="shared" si="15"/>
        <v>0.27829787234042552</v>
      </c>
      <c r="E217" s="2">
        <f t="shared" si="16"/>
        <v>11.070559610705596</v>
      </c>
      <c r="F217" s="2">
        <f t="shared" si="17"/>
        <v>11.070559610705596</v>
      </c>
      <c r="G217" s="1">
        <f t="shared" si="19"/>
        <v>11.070559610705596</v>
      </c>
      <c r="H217" s="1">
        <f t="shared" si="18"/>
        <v>11.070559610705596</v>
      </c>
      <c r="I217" s="2">
        <f t="shared" si="20"/>
        <v>0.41513210194061256</v>
      </c>
    </row>
    <row r="218" spans="1:9" x14ac:dyDescent="0.3">
      <c r="A218">
        <v>219</v>
      </c>
      <c r="B218">
        <v>129</v>
      </c>
      <c r="C218">
        <v>129</v>
      </c>
      <c r="D218" s="2">
        <f t="shared" si="15"/>
        <v>0.27957446808510639</v>
      </c>
      <c r="E218" s="2">
        <f t="shared" si="16"/>
        <v>10.985401459854014</v>
      </c>
      <c r="F218" s="2">
        <f t="shared" si="17"/>
        <v>10.985401459854014</v>
      </c>
      <c r="G218" s="1">
        <f t="shared" si="19"/>
        <v>10.985401459854014</v>
      </c>
      <c r="H218" s="1">
        <f t="shared" si="18"/>
        <v>10.985401459854014</v>
      </c>
      <c r="I218" s="2">
        <f t="shared" si="20"/>
        <v>0.41835018025022974</v>
      </c>
    </row>
    <row r="219" spans="1:9" x14ac:dyDescent="0.3">
      <c r="A219">
        <v>220</v>
      </c>
      <c r="B219">
        <v>128</v>
      </c>
      <c r="C219">
        <v>128</v>
      </c>
      <c r="D219" s="2">
        <f t="shared" si="15"/>
        <v>0.28085106382978725</v>
      </c>
      <c r="E219" s="2">
        <f t="shared" si="16"/>
        <v>10.900243309002432</v>
      </c>
      <c r="F219" s="2">
        <f t="shared" si="17"/>
        <v>10.900243309002432</v>
      </c>
      <c r="G219" s="1">
        <f t="shared" si="19"/>
        <v>10.900243309002432</v>
      </c>
      <c r="H219" s="1">
        <f t="shared" si="18"/>
        <v>10.900243309002432</v>
      </c>
      <c r="I219" s="2">
        <f t="shared" si="20"/>
        <v>0.42161854103343466</v>
      </c>
    </row>
    <row r="220" spans="1:9" x14ac:dyDescent="0.3">
      <c r="A220">
        <v>221</v>
      </c>
      <c r="B220">
        <v>128</v>
      </c>
      <c r="C220">
        <v>128</v>
      </c>
      <c r="D220" s="2">
        <f t="shared" si="15"/>
        <v>0.28212765957446806</v>
      </c>
      <c r="E220" s="2">
        <f t="shared" si="16"/>
        <v>10.900243309002432</v>
      </c>
      <c r="F220" s="2">
        <f t="shared" si="17"/>
        <v>10.900243309002432</v>
      </c>
      <c r="G220" s="1">
        <f t="shared" si="19"/>
        <v>10.900243309002432</v>
      </c>
      <c r="H220" s="1">
        <f t="shared" si="18"/>
        <v>10.900243309002432</v>
      </c>
      <c r="I220" s="2">
        <f t="shared" si="20"/>
        <v>0.42161854103343466</v>
      </c>
    </row>
    <row r="221" spans="1:9" x14ac:dyDescent="0.3">
      <c r="A221">
        <v>222</v>
      </c>
      <c r="B221">
        <v>127</v>
      </c>
      <c r="C221">
        <v>127</v>
      </c>
      <c r="D221" s="2">
        <f t="shared" si="15"/>
        <v>0.28340425531914892</v>
      </c>
      <c r="E221" s="2">
        <f t="shared" si="16"/>
        <v>10.815085158150852</v>
      </c>
      <c r="F221" s="2">
        <f t="shared" si="17"/>
        <v>10.815085158150852</v>
      </c>
      <c r="G221" s="1">
        <f t="shared" si="19"/>
        <v>10.815085158150852</v>
      </c>
      <c r="H221" s="1">
        <f t="shared" si="18"/>
        <v>10.815085158150852</v>
      </c>
      <c r="I221" s="2">
        <f t="shared" si="20"/>
        <v>0.42493837206519397</v>
      </c>
    </row>
    <row r="222" spans="1:9" x14ac:dyDescent="0.3">
      <c r="A222">
        <v>223</v>
      </c>
      <c r="B222">
        <v>128</v>
      </c>
      <c r="C222">
        <v>128</v>
      </c>
      <c r="D222" s="2">
        <f t="shared" si="15"/>
        <v>0.28468085106382973</v>
      </c>
      <c r="E222" s="2">
        <f t="shared" si="16"/>
        <v>10.900243309002432</v>
      </c>
      <c r="F222" s="2">
        <f t="shared" si="17"/>
        <v>10.900243309002432</v>
      </c>
      <c r="G222" s="1">
        <f t="shared" si="19"/>
        <v>10.900243309002432</v>
      </c>
      <c r="H222" s="1">
        <f t="shared" si="18"/>
        <v>10.900243309002432</v>
      </c>
      <c r="I222" s="2">
        <f t="shared" si="20"/>
        <v>0.42161854103343466</v>
      </c>
    </row>
    <row r="223" spans="1:9" x14ac:dyDescent="0.3">
      <c r="A223">
        <v>224</v>
      </c>
      <c r="B223">
        <v>129</v>
      </c>
      <c r="C223">
        <v>129</v>
      </c>
      <c r="D223" s="2">
        <f t="shared" si="15"/>
        <v>0.28595744680851065</v>
      </c>
      <c r="E223" s="2">
        <f t="shared" si="16"/>
        <v>10.985401459854014</v>
      </c>
      <c r="F223" s="2">
        <f t="shared" si="17"/>
        <v>10.985401459854014</v>
      </c>
      <c r="G223" s="1">
        <f t="shared" si="19"/>
        <v>10.985401459854014</v>
      </c>
      <c r="H223" s="1">
        <f t="shared" si="18"/>
        <v>10.985401459854014</v>
      </c>
      <c r="I223" s="2">
        <f t="shared" si="20"/>
        <v>0.41835018025022974</v>
      </c>
    </row>
    <row r="224" spans="1:9" x14ac:dyDescent="0.3">
      <c r="A224">
        <v>225</v>
      </c>
      <c r="B224">
        <v>128</v>
      </c>
      <c r="C224">
        <v>128</v>
      </c>
      <c r="D224" s="2">
        <f t="shared" si="15"/>
        <v>0.28723404255319152</v>
      </c>
      <c r="E224" s="2">
        <f t="shared" si="16"/>
        <v>10.900243309002432</v>
      </c>
      <c r="F224" s="2">
        <f t="shared" si="17"/>
        <v>10.900243309002432</v>
      </c>
      <c r="G224" s="1">
        <f t="shared" si="19"/>
        <v>10.900243309002432</v>
      </c>
      <c r="H224" s="1">
        <f t="shared" si="18"/>
        <v>10.900243309002432</v>
      </c>
      <c r="I224" s="2">
        <f t="shared" si="20"/>
        <v>0.42161854103343466</v>
      </c>
    </row>
    <row r="225" spans="1:9" x14ac:dyDescent="0.3">
      <c r="A225">
        <v>226</v>
      </c>
      <c r="B225">
        <v>127</v>
      </c>
      <c r="C225">
        <v>127</v>
      </c>
      <c r="D225" s="2">
        <f t="shared" si="15"/>
        <v>0.28851063829787232</v>
      </c>
      <c r="E225" s="2">
        <f t="shared" si="16"/>
        <v>10.815085158150852</v>
      </c>
      <c r="F225" s="2">
        <f t="shared" si="17"/>
        <v>10.815085158150852</v>
      </c>
      <c r="G225" s="1">
        <f t="shared" si="19"/>
        <v>10.815085158150852</v>
      </c>
      <c r="H225" s="1">
        <f t="shared" si="18"/>
        <v>10.815085158150852</v>
      </c>
      <c r="I225" s="2">
        <f t="shared" si="20"/>
        <v>0.42493837206519397</v>
      </c>
    </row>
    <row r="226" spans="1:9" x14ac:dyDescent="0.3">
      <c r="A226">
        <v>227</v>
      </c>
      <c r="B226">
        <v>126</v>
      </c>
      <c r="C226">
        <v>122</v>
      </c>
      <c r="D226" s="2">
        <f t="shared" si="15"/>
        <v>0.28978723404255319</v>
      </c>
      <c r="E226" s="2">
        <f t="shared" si="16"/>
        <v>10.729927007299271</v>
      </c>
      <c r="F226" s="2">
        <f t="shared" si="17"/>
        <v>10.389294403892944</v>
      </c>
      <c r="G226" s="1">
        <f t="shared" si="19"/>
        <v>10.556863668471861</v>
      </c>
      <c r="H226" s="1">
        <f t="shared" si="18"/>
        <v>10.729927007299271</v>
      </c>
      <c r="I226" s="2">
        <f t="shared" si="20"/>
        <v>0.42831089882761614</v>
      </c>
    </row>
    <row r="227" spans="1:9" x14ac:dyDescent="0.3">
      <c r="A227">
        <v>228</v>
      </c>
      <c r="B227">
        <v>121</v>
      </c>
      <c r="C227">
        <v>112</v>
      </c>
      <c r="D227" s="2">
        <f t="shared" si="15"/>
        <v>0.291063829787234</v>
      </c>
      <c r="E227" s="2">
        <f t="shared" si="16"/>
        <v>10.304136253041362</v>
      </c>
      <c r="F227" s="2">
        <f t="shared" si="17"/>
        <v>9.5377128953771297</v>
      </c>
      <c r="G227" s="1">
        <f t="shared" si="19"/>
        <v>9.9061224063573619</v>
      </c>
      <c r="H227" s="1">
        <f t="shared" si="18"/>
        <v>10.304136253041362</v>
      </c>
      <c r="I227" s="2">
        <f t="shared" si="20"/>
        <v>0.44600969629983167</v>
      </c>
    </row>
    <row r="228" spans="1:9" x14ac:dyDescent="0.3">
      <c r="A228">
        <v>229</v>
      </c>
      <c r="B228">
        <v>111</v>
      </c>
      <c r="C228">
        <v>101</v>
      </c>
      <c r="D228" s="2">
        <f t="shared" si="15"/>
        <v>0.29234042553191492</v>
      </c>
      <c r="E228" s="2">
        <f t="shared" si="16"/>
        <v>9.452554744525548</v>
      </c>
      <c r="F228" s="2">
        <f t="shared" si="17"/>
        <v>8.6009732360097324</v>
      </c>
      <c r="G228" s="1">
        <f t="shared" si="19"/>
        <v>9.0066795207271717</v>
      </c>
      <c r="H228" s="1">
        <f t="shared" si="18"/>
        <v>9.452554744525548</v>
      </c>
      <c r="I228" s="2">
        <f t="shared" si="20"/>
        <v>0.48619075002053724</v>
      </c>
    </row>
    <row r="229" spans="1:9" x14ac:dyDescent="0.3">
      <c r="A229">
        <v>230</v>
      </c>
      <c r="B229">
        <v>100</v>
      </c>
      <c r="C229">
        <v>89</v>
      </c>
      <c r="D229" s="2">
        <f t="shared" si="15"/>
        <v>0.29361702127659572</v>
      </c>
      <c r="E229" s="2">
        <f t="shared" si="16"/>
        <v>8.5158150851581507</v>
      </c>
      <c r="F229" s="2">
        <f t="shared" si="17"/>
        <v>7.5790754257907542</v>
      </c>
      <c r="G229" s="1">
        <f t="shared" si="19"/>
        <v>8.0201856357574108</v>
      </c>
      <c r="H229" s="1">
        <f t="shared" si="18"/>
        <v>8.5158150851581507</v>
      </c>
      <c r="I229" s="2">
        <f t="shared" si="20"/>
        <v>0.53967173252279643</v>
      </c>
    </row>
    <row r="230" spans="1:9" x14ac:dyDescent="0.3">
      <c r="A230">
        <v>231</v>
      </c>
      <c r="B230">
        <v>88</v>
      </c>
      <c r="C230">
        <v>80</v>
      </c>
      <c r="D230" s="2">
        <f t="shared" si="15"/>
        <v>0.29489361702127659</v>
      </c>
      <c r="E230" s="2">
        <f t="shared" si="16"/>
        <v>7.4939172749391725</v>
      </c>
      <c r="F230" s="2">
        <f t="shared" si="17"/>
        <v>6.8126520681265204</v>
      </c>
      <c r="G230" s="1">
        <f t="shared" si="19"/>
        <v>7.1370640713706415</v>
      </c>
      <c r="H230" s="1">
        <f t="shared" si="18"/>
        <v>7.4939172749391725</v>
      </c>
      <c r="I230" s="2">
        <f t="shared" si="20"/>
        <v>0.6132633324122686</v>
      </c>
    </row>
    <row r="231" spans="1:9" x14ac:dyDescent="0.3">
      <c r="A231">
        <v>232</v>
      </c>
      <c r="B231">
        <v>79</v>
      </c>
      <c r="C231">
        <v>76</v>
      </c>
      <c r="D231" s="2">
        <f t="shared" si="15"/>
        <v>0.2961702127659574</v>
      </c>
      <c r="E231" s="2">
        <f t="shared" si="16"/>
        <v>6.7274939172749395</v>
      </c>
      <c r="F231" s="2">
        <f t="shared" si="17"/>
        <v>6.4720194647201943</v>
      </c>
      <c r="G231" s="1">
        <f t="shared" si="19"/>
        <v>6.5972843575857469</v>
      </c>
      <c r="H231" s="1">
        <f t="shared" si="18"/>
        <v>6.7274939172749395</v>
      </c>
      <c r="I231" s="2">
        <f t="shared" si="20"/>
        <v>0.68312877534531169</v>
      </c>
    </row>
    <row r="232" spans="1:9" x14ac:dyDescent="0.3">
      <c r="A232">
        <v>233</v>
      </c>
      <c r="B232">
        <v>81</v>
      </c>
      <c r="C232">
        <v>78</v>
      </c>
      <c r="D232" s="2">
        <f t="shared" si="15"/>
        <v>0.29744680851063826</v>
      </c>
      <c r="E232" s="2">
        <f t="shared" si="16"/>
        <v>6.8978102189781021</v>
      </c>
      <c r="F232" s="2">
        <f t="shared" si="17"/>
        <v>6.6423357664233578</v>
      </c>
      <c r="G232" s="1">
        <f t="shared" si="19"/>
        <v>6.7676628563558738</v>
      </c>
      <c r="H232" s="1">
        <f t="shared" si="18"/>
        <v>6.8978102189781021</v>
      </c>
      <c r="I232" s="2">
        <f t="shared" si="20"/>
        <v>0.66626139817629182</v>
      </c>
    </row>
    <row r="233" spans="1:9" x14ac:dyDescent="0.3">
      <c r="A233">
        <v>234</v>
      </c>
      <c r="B233">
        <v>86</v>
      </c>
      <c r="C233">
        <v>82</v>
      </c>
      <c r="D233" s="2">
        <f t="shared" si="15"/>
        <v>0.29872340425531918</v>
      </c>
      <c r="E233" s="2">
        <f t="shared" si="16"/>
        <v>7.3236009732360099</v>
      </c>
      <c r="F233" s="2">
        <f t="shared" si="17"/>
        <v>6.9829683698296838</v>
      </c>
      <c r="G233" s="1">
        <f t="shared" si="19"/>
        <v>7.1492295214922956</v>
      </c>
      <c r="H233" s="1">
        <f t="shared" si="18"/>
        <v>7.3236009732360099</v>
      </c>
      <c r="I233" s="2">
        <f t="shared" si="20"/>
        <v>0.62752527037534456</v>
      </c>
    </row>
    <row r="234" spans="1:9" x14ac:dyDescent="0.3">
      <c r="A234">
        <v>235</v>
      </c>
      <c r="B234">
        <v>94</v>
      </c>
      <c r="C234">
        <v>87</v>
      </c>
      <c r="D234" s="2">
        <f t="shared" si="15"/>
        <v>0.3</v>
      </c>
      <c r="E234" s="2">
        <f t="shared" si="16"/>
        <v>8.004866180048662</v>
      </c>
      <c r="F234" s="2">
        <f t="shared" si="17"/>
        <v>7.4087591240875916</v>
      </c>
      <c r="G234" s="1">
        <f t="shared" si="19"/>
        <v>7.6952857200467806</v>
      </c>
      <c r="H234" s="1">
        <f t="shared" si="18"/>
        <v>8.004866180048662</v>
      </c>
      <c r="I234" s="2">
        <f t="shared" si="20"/>
        <v>0.5741188643859535</v>
      </c>
    </row>
    <row r="235" spans="1:9" x14ac:dyDescent="0.3">
      <c r="A235">
        <v>236</v>
      </c>
      <c r="B235">
        <v>106</v>
      </c>
      <c r="C235">
        <v>95</v>
      </c>
      <c r="D235" s="2">
        <f t="shared" si="15"/>
        <v>0.30127659574468085</v>
      </c>
      <c r="E235" s="2">
        <f t="shared" si="16"/>
        <v>9.0267639902676393</v>
      </c>
      <c r="F235" s="2">
        <f t="shared" si="17"/>
        <v>8.0900243309002438</v>
      </c>
      <c r="G235" s="1">
        <f t="shared" si="19"/>
        <v>8.5327619808500064</v>
      </c>
      <c r="H235" s="1">
        <f t="shared" si="18"/>
        <v>9.0267639902676393</v>
      </c>
      <c r="I235" s="2">
        <f t="shared" si="20"/>
        <v>0.50912427596490217</v>
      </c>
    </row>
    <row r="236" spans="1:9" x14ac:dyDescent="0.3">
      <c r="A236">
        <v>237</v>
      </c>
      <c r="B236">
        <v>118</v>
      </c>
      <c r="C236">
        <v>107</v>
      </c>
      <c r="D236" s="2">
        <f t="shared" si="15"/>
        <v>0.30255319148936166</v>
      </c>
      <c r="E236" s="2">
        <f t="shared" si="16"/>
        <v>10.048661800486618</v>
      </c>
      <c r="F236" s="2">
        <f t="shared" si="17"/>
        <v>9.1119221411192211</v>
      </c>
      <c r="G236" s="1">
        <f t="shared" si="19"/>
        <v>9.5573938902406059</v>
      </c>
      <c r="H236" s="1">
        <f t="shared" si="18"/>
        <v>10.048661800486618</v>
      </c>
      <c r="I236" s="2">
        <f t="shared" si="20"/>
        <v>0.4573489258667765</v>
      </c>
    </row>
    <row r="237" spans="1:9" x14ac:dyDescent="0.3">
      <c r="A237">
        <v>238</v>
      </c>
      <c r="B237">
        <v>129</v>
      </c>
      <c r="C237">
        <v>119</v>
      </c>
      <c r="D237" s="2">
        <f t="shared" si="15"/>
        <v>0.30382978723404253</v>
      </c>
      <c r="E237" s="2">
        <f t="shared" si="16"/>
        <v>10.985401459854014</v>
      </c>
      <c r="F237" s="2">
        <f t="shared" si="17"/>
        <v>10.1338199513382</v>
      </c>
      <c r="G237" s="1">
        <f t="shared" si="19"/>
        <v>10.54244172356958</v>
      </c>
      <c r="H237" s="1">
        <f t="shared" si="18"/>
        <v>10.985401459854014</v>
      </c>
      <c r="I237" s="2">
        <f t="shared" si="20"/>
        <v>0.41835018025022974</v>
      </c>
    </row>
    <row r="238" spans="1:9" x14ac:dyDescent="0.3">
      <c r="A238">
        <v>239</v>
      </c>
      <c r="B238">
        <v>136</v>
      </c>
      <c r="C238">
        <v>130</v>
      </c>
      <c r="D238" s="2">
        <f t="shared" si="15"/>
        <v>0.30510638297872339</v>
      </c>
      <c r="E238" s="2">
        <f t="shared" si="16"/>
        <v>11.581508515815084</v>
      </c>
      <c r="F238" s="2">
        <f t="shared" si="17"/>
        <v>11.070559610705596</v>
      </c>
      <c r="G238" s="1">
        <f t="shared" si="19"/>
        <v>11.320271481623767</v>
      </c>
      <c r="H238" s="1">
        <f t="shared" si="18"/>
        <v>11.581508515815084</v>
      </c>
      <c r="I238" s="2">
        <f t="shared" si="20"/>
        <v>0.39681745038440913</v>
      </c>
    </row>
    <row r="239" spans="1:9" x14ac:dyDescent="0.3">
      <c r="A239">
        <v>240</v>
      </c>
      <c r="B239">
        <v>138</v>
      </c>
      <c r="C239">
        <v>137</v>
      </c>
      <c r="D239" s="2">
        <f t="shared" si="15"/>
        <v>0.30638297872340425</v>
      </c>
      <c r="E239" s="2">
        <f t="shared" si="16"/>
        <v>11.751824817518248</v>
      </c>
      <c r="F239" s="2">
        <f t="shared" si="17"/>
        <v>11.666666666666666</v>
      </c>
      <c r="G239" s="1">
        <f t="shared" si="19"/>
        <v>11.709090909090909</v>
      </c>
      <c r="H239" s="1">
        <f t="shared" si="18"/>
        <v>11.751824817518248</v>
      </c>
      <c r="I239" s="2">
        <f t="shared" si="20"/>
        <v>0.39106647284260598</v>
      </c>
    </row>
    <row r="240" spans="1:9" x14ac:dyDescent="0.3">
      <c r="A240">
        <v>241</v>
      </c>
      <c r="B240">
        <v>140</v>
      </c>
      <c r="C240">
        <v>139</v>
      </c>
      <c r="D240" s="2">
        <f t="shared" si="15"/>
        <v>0.30765957446808512</v>
      </c>
      <c r="E240" s="2">
        <f t="shared" si="16"/>
        <v>11.922141119221411</v>
      </c>
      <c r="F240" s="2">
        <f t="shared" si="17"/>
        <v>11.83698296836983</v>
      </c>
      <c r="G240" s="1">
        <f t="shared" si="19"/>
        <v>11.879409430622051</v>
      </c>
      <c r="H240" s="1">
        <f t="shared" si="18"/>
        <v>11.922141119221411</v>
      </c>
      <c r="I240" s="2">
        <f t="shared" si="20"/>
        <v>0.38547980894485451</v>
      </c>
    </row>
    <row r="241" spans="1:9" x14ac:dyDescent="0.3">
      <c r="A241">
        <v>242</v>
      </c>
      <c r="B241">
        <v>142</v>
      </c>
      <c r="C241">
        <v>141</v>
      </c>
      <c r="D241" s="2">
        <f t="shared" si="15"/>
        <v>0.30893617021276593</v>
      </c>
      <c r="E241" s="2">
        <f t="shared" si="16"/>
        <v>12.092457420924575</v>
      </c>
      <c r="F241" s="2">
        <f t="shared" si="17"/>
        <v>12.007299270072993</v>
      </c>
      <c r="G241" s="1">
        <f t="shared" si="19"/>
        <v>12.049727889401874</v>
      </c>
      <c r="H241" s="1">
        <f t="shared" si="18"/>
        <v>12.092457420924575</v>
      </c>
      <c r="I241" s="2">
        <f t="shared" si="20"/>
        <v>0.38005051586112421</v>
      </c>
    </row>
    <row r="242" spans="1:9" x14ac:dyDescent="0.3">
      <c r="A242">
        <v>243</v>
      </c>
      <c r="B242">
        <v>142</v>
      </c>
      <c r="C242">
        <v>142</v>
      </c>
      <c r="D242" s="2">
        <f t="shared" si="15"/>
        <v>0.31021276595744679</v>
      </c>
      <c r="E242" s="2">
        <f t="shared" si="16"/>
        <v>12.092457420924575</v>
      </c>
      <c r="F242" s="2">
        <f t="shared" si="17"/>
        <v>12.092457420924575</v>
      </c>
      <c r="G242" s="1">
        <f t="shared" si="19"/>
        <v>12.092457420924575</v>
      </c>
      <c r="H242" s="1">
        <f t="shared" si="18"/>
        <v>12.092457420924575</v>
      </c>
      <c r="I242" s="2">
        <f t="shared" si="20"/>
        <v>0.38005051586112421</v>
      </c>
    </row>
    <row r="243" spans="1:9" x14ac:dyDescent="0.3">
      <c r="A243">
        <v>244</v>
      </c>
      <c r="B243">
        <v>141</v>
      </c>
      <c r="C243">
        <v>141</v>
      </c>
      <c r="D243" s="2">
        <f t="shared" si="15"/>
        <v>0.31148936170212765</v>
      </c>
      <c r="E243" s="2">
        <f t="shared" si="16"/>
        <v>12.007299270072993</v>
      </c>
      <c r="F243" s="2">
        <f t="shared" si="17"/>
        <v>12.007299270072993</v>
      </c>
      <c r="G243" s="1">
        <f t="shared" si="19"/>
        <v>12.007299270072993</v>
      </c>
      <c r="H243" s="1">
        <f t="shared" si="18"/>
        <v>12.007299270072993</v>
      </c>
      <c r="I243" s="2">
        <f t="shared" si="20"/>
        <v>0.38274590959063565</v>
      </c>
    </row>
    <row r="244" spans="1:9" x14ac:dyDescent="0.3">
      <c r="A244">
        <v>245</v>
      </c>
      <c r="B244">
        <v>141</v>
      </c>
      <c r="C244">
        <v>141</v>
      </c>
      <c r="D244" s="2">
        <f t="shared" si="15"/>
        <v>0.31276595744680852</v>
      </c>
      <c r="E244" s="2">
        <f t="shared" si="16"/>
        <v>12.007299270072993</v>
      </c>
      <c r="F244" s="2">
        <f t="shared" si="17"/>
        <v>12.007299270072993</v>
      </c>
      <c r="G244" s="1">
        <f t="shared" si="19"/>
        <v>12.007299270072993</v>
      </c>
      <c r="H244" s="1">
        <f t="shared" si="18"/>
        <v>12.007299270072993</v>
      </c>
      <c r="I244" s="2">
        <f t="shared" si="20"/>
        <v>0.38274590959063565</v>
      </c>
    </row>
    <row r="245" spans="1:9" x14ac:dyDescent="0.3">
      <c r="A245">
        <v>246</v>
      </c>
      <c r="B245">
        <v>140</v>
      </c>
      <c r="C245">
        <v>139</v>
      </c>
      <c r="D245" s="2">
        <f t="shared" si="15"/>
        <v>0.31404255319148933</v>
      </c>
      <c r="E245" s="2">
        <f t="shared" si="16"/>
        <v>11.922141119221411</v>
      </c>
      <c r="F245" s="2">
        <f t="shared" si="17"/>
        <v>11.83698296836983</v>
      </c>
      <c r="G245" s="1">
        <f t="shared" si="19"/>
        <v>11.879409430622051</v>
      </c>
      <c r="H245" s="1">
        <f t="shared" si="18"/>
        <v>11.922141119221411</v>
      </c>
      <c r="I245" s="2">
        <f t="shared" si="20"/>
        <v>0.38547980894485451</v>
      </c>
    </row>
    <row r="246" spans="1:9" x14ac:dyDescent="0.3">
      <c r="A246">
        <v>247</v>
      </c>
      <c r="B246">
        <v>138</v>
      </c>
      <c r="C246">
        <v>138</v>
      </c>
      <c r="D246" s="2">
        <f t="shared" si="15"/>
        <v>0.31531914893617019</v>
      </c>
      <c r="E246" s="2">
        <f t="shared" si="16"/>
        <v>11.751824817518248</v>
      </c>
      <c r="F246" s="2">
        <f t="shared" si="17"/>
        <v>11.751824817518248</v>
      </c>
      <c r="G246" s="1">
        <f t="shared" si="19"/>
        <v>11.751824817518248</v>
      </c>
      <c r="H246" s="1">
        <f t="shared" si="18"/>
        <v>11.751824817518248</v>
      </c>
      <c r="I246" s="2">
        <f t="shared" si="20"/>
        <v>0.39106647284260598</v>
      </c>
    </row>
    <row r="247" spans="1:9" x14ac:dyDescent="0.3">
      <c r="A247">
        <v>248</v>
      </c>
      <c r="B247">
        <v>140</v>
      </c>
      <c r="C247">
        <v>139</v>
      </c>
      <c r="D247" s="2">
        <f t="shared" si="15"/>
        <v>0.31659574468085105</v>
      </c>
      <c r="E247" s="2">
        <f t="shared" si="16"/>
        <v>11.922141119221411</v>
      </c>
      <c r="F247" s="2">
        <f t="shared" si="17"/>
        <v>11.83698296836983</v>
      </c>
      <c r="G247" s="1">
        <f t="shared" si="19"/>
        <v>11.879409430622051</v>
      </c>
      <c r="H247" s="1">
        <f t="shared" si="18"/>
        <v>11.922141119221411</v>
      </c>
      <c r="I247" s="2">
        <f t="shared" si="20"/>
        <v>0.38547980894485451</v>
      </c>
    </row>
    <row r="248" spans="1:9" x14ac:dyDescent="0.3">
      <c r="A248">
        <v>249</v>
      </c>
      <c r="B248">
        <v>142</v>
      </c>
      <c r="C248">
        <v>141</v>
      </c>
      <c r="D248" s="2">
        <f t="shared" si="15"/>
        <v>0.31787234042553192</v>
      </c>
      <c r="E248" s="2">
        <f t="shared" si="16"/>
        <v>12.092457420924575</v>
      </c>
      <c r="F248" s="2">
        <f t="shared" si="17"/>
        <v>12.007299270072993</v>
      </c>
      <c r="G248" s="1">
        <f t="shared" si="19"/>
        <v>12.049727889401874</v>
      </c>
      <c r="H248" s="1">
        <f t="shared" si="18"/>
        <v>12.092457420924575</v>
      </c>
      <c r="I248" s="2">
        <f t="shared" si="20"/>
        <v>0.38005051586112421</v>
      </c>
    </row>
    <row r="249" spans="1:9" x14ac:dyDescent="0.3">
      <c r="A249">
        <v>250</v>
      </c>
      <c r="B249">
        <v>144</v>
      </c>
      <c r="C249">
        <v>142</v>
      </c>
      <c r="D249" s="2">
        <f t="shared" si="15"/>
        <v>0.31914893617021278</v>
      </c>
      <c r="E249" s="2">
        <f t="shared" si="16"/>
        <v>12.262773722627736</v>
      </c>
      <c r="F249" s="2">
        <f t="shared" si="17"/>
        <v>12.092457420924575</v>
      </c>
      <c r="G249" s="1">
        <f t="shared" si="19"/>
        <v>12.17702006023174</v>
      </c>
      <c r="H249" s="1">
        <f t="shared" si="18"/>
        <v>12.262773722627736</v>
      </c>
      <c r="I249" s="2">
        <f t="shared" si="20"/>
        <v>0.37477203647416413</v>
      </c>
    </row>
    <row r="250" spans="1:9" x14ac:dyDescent="0.3">
      <c r="A250">
        <v>251</v>
      </c>
      <c r="B250">
        <v>148</v>
      </c>
      <c r="C250">
        <v>145</v>
      </c>
      <c r="D250" s="2">
        <f t="shared" si="15"/>
        <v>0.32042553191489359</v>
      </c>
      <c r="E250" s="2">
        <f t="shared" si="16"/>
        <v>12.603406326034063</v>
      </c>
      <c r="F250" s="2">
        <f t="shared" si="17"/>
        <v>12.347931873479318</v>
      </c>
      <c r="G250" s="1">
        <f t="shared" si="19"/>
        <v>12.474361210067844</v>
      </c>
      <c r="H250" s="1">
        <f t="shared" si="18"/>
        <v>12.603406326034063</v>
      </c>
      <c r="I250" s="2">
        <f t="shared" si="20"/>
        <v>0.3646430625154029</v>
      </c>
    </row>
    <row r="251" spans="1:9" x14ac:dyDescent="0.3">
      <c r="A251">
        <v>252</v>
      </c>
      <c r="B251">
        <v>150</v>
      </c>
      <c r="C251">
        <v>149</v>
      </c>
      <c r="D251" s="2">
        <f t="shared" si="15"/>
        <v>0.32170212765957445</v>
      </c>
      <c r="E251" s="2">
        <f t="shared" si="16"/>
        <v>12.773722627737227</v>
      </c>
      <c r="F251" s="2">
        <f t="shared" si="17"/>
        <v>12.688564476885645</v>
      </c>
      <c r="G251" s="1">
        <f t="shared" si="19"/>
        <v>12.731001147376901</v>
      </c>
      <c r="H251" s="1">
        <f t="shared" si="18"/>
        <v>12.773722627737227</v>
      </c>
      <c r="I251" s="2">
        <f t="shared" si="20"/>
        <v>0.35978115501519758</v>
      </c>
    </row>
    <row r="252" spans="1:9" x14ac:dyDescent="0.3">
      <c r="A252">
        <v>253</v>
      </c>
      <c r="B252">
        <v>151</v>
      </c>
      <c r="C252">
        <v>151</v>
      </c>
      <c r="D252" s="2">
        <f t="shared" si="15"/>
        <v>0.32297872340425526</v>
      </c>
      <c r="E252" s="2">
        <f t="shared" si="16"/>
        <v>12.858880778588809</v>
      </c>
      <c r="F252" s="2">
        <f t="shared" si="17"/>
        <v>12.858880778588809</v>
      </c>
      <c r="G252" s="1">
        <f t="shared" si="19"/>
        <v>12.858880778588809</v>
      </c>
      <c r="H252" s="1">
        <f t="shared" si="18"/>
        <v>12.858880778588809</v>
      </c>
      <c r="I252" s="2">
        <f t="shared" si="20"/>
        <v>0.35739849835946774</v>
      </c>
    </row>
    <row r="253" spans="1:9" x14ac:dyDescent="0.3">
      <c r="A253">
        <v>254</v>
      </c>
      <c r="B253">
        <v>151</v>
      </c>
      <c r="C253">
        <v>151</v>
      </c>
      <c r="D253" s="2">
        <f t="shared" si="15"/>
        <v>0.32425531914893618</v>
      </c>
      <c r="E253" s="2">
        <f t="shared" si="16"/>
        <v>12.858880778588809</v>
      </c>
      <c r="F253" s="2">
        <f t="shared" si="17"/>
        <v>12.858880778588809</v>
      </c>
      <c r="G253" s="1">
        <f t="shared" si="19"/>
        <v>12.858880778588809</v>
      </c>
      <c r="H253" s="1">
        <f t="shared" si="18"/>
        <v>12.858880778588809</v>
      </c>
      <c r="I253" s="2">
        <f t="shared" si="20"/>
        <v>0.35739849835946774</v>
      </c>
    </row>
    <row r="254" spans="1:9" x14ac:dyDescent="0.3">
      <c r="A254">
        <v>255</v>
      </c>
      <c r="B254">
        <v>152</v>
      </c>
      <c r="C254">
        <v>152</v>
      </c>
      <c r="D254" s="2">
        <f t="shared" si="15"/>
        <v>0.32553191489361705</v>
      </c>
      <c r="E254" s="2">
        <f t="shared" si="16"/>
        <v>12.944038929440389</v>
      </c>
      <c r="F254" s="2">
        <f t="shared" si="17"/>
        <v>12.944038929440389</v>
      </c>
      <c r="G254" s="1">
        <f t="shared" si="19"/>
        <v>12.944038929440389</v>
      </c>
      <c r="H254" s="1">
        <f t="shared" si="18"/>
        <v>12.944038929440389</v>
      </c>
      <c r="I254" s="2">
        <f t="shared" si="20"/>
        <v>0.35504719244920813</v>
      </c>
    </row>
    <row r="255" spans="1:9" x14ac:dyDescent="0.3">
      <c r="A255">
        <v>256</v>
      </c>
      <c r="B255">
        <v>151</v>
      </c>
      <c r="C255">
        <v>150</v>
      </c>
      <c r="D255" s="2">
        <f t="shared" si="15"/>
        <v>0.32680851063829786</v>
      </c>
      <c r="E255" s="2">
        <f t="shared" si="16"/>
        <v>12.858880778588809</v>
      </c>
      <c r="F255" s="2">
        <f t="shared" si="17"/>
        <v>12.773722627737227</v>
      </c>
      <c r="G255" s="1">
        <f t="shared" si="19"/>
        <v>12.816160244440672</v>
      </c>
      <c r="H255" s="1">
        <f t="shared" si="18"/>
        <v>12.858880778588809</v>
      </c>
      <c r="I255" s="2">
        <f t="shared" si="20"/>
        <v>0.35739849835946774</v>
      </c>
    </row>
    <row r="256" spans="1:9" x14ac:dyDescent="0.3">
      <c r="A256">
        <v>257</v>
      </c>
      <c r="B256">
        <v>149</v>
      </c>
      <c r="C256">
        <v>148</v>
      </c>
      <c r="D256" s="2">
        <f t="shared" si="15"/>
        <v>0.32808510638297872</v>
      </c>
      <c r="E256" s="2">
        <f t="shared" si="16"/>
        <v>12.688564476885645</v>
      </c>
      <c r="F256" s="2">
        <f t="shared" si="17"/>
        <v>12.603406326034063</v>
      </c>
      <c r="G256" s="1">
        <f t="shared" si="19"/>
        <v>12.645842037569532</v>
      </c>
      <c r="H256" s="1">
        <f t="shared" si="18"/>
        <v>12.688564476885645</v>
      </c>
      <c r="I256" s="2">
        <f t="shared" si="20"/>
        <v>0.36219579363946058</v>
      </c>
    </row>
    <row r="257" spans="1:9" x14ac:dyDescent="0.3">
      <c r="A257">
        <v>258</v>
      </c>
      <c r="B257">
        <v>147</v>
      </c>
      <c r="C257">
        <v>147</v>
      </c>
      <c r="D257" s="2">
        <f t="shared" si="15"/>
        <v>0.32936170212765953</v>
      </c>
      <c r="E257" s="2">
        <f t="shared" si="16"/>
        <v>12.518248175182482</v>
      </c>
      <c r="F257" s="2">
        <f t="shared" si="17"/>
        <v>12.518248175182482</v>
      </c>
      <c r="G257" s="1">
        <f t="shared" si="19"/>
        <v>12.518248175182482</v>
      </c>
      <c r="H257" s="1">
        <f t="shared" si="18"/>
        <v>12.518248175182482</v>
      </c>
      <c r="I257" s="2">
        <f t="shared" si="20"/>
        <v>0.36712362756652805</v>
      </c>
    </row>
    <row r="258" spans="1:9" x14ac:dyDescent="0.3">
      <c r="A258">
        <v>259</v>
      </c>
      <c r="B258">
        <v>147</v>
      </c>
      <c r="C258">
        <v>147</v>
      </c>
      <c r="D258" s="2">
        <f t="shared" si="15"/>
        <v>0.33063829787234045</v>
      </c>
      <c r="E258" s="2">
        <f t="shared" si="16"/>
        <v>12.518248175182482</v>
      </c>
      <c r="F258" s="2">
        <f t="shared" si="17"/>
        <v>12.518248175182482</v>
      </c>
      <c r="G258" s="1">
        <f t="shared" si="19"/>
        <v>12.518248175182482</v>
      </c>
      <c r="H258" s="1">
        <f t="shared" si="18"/>
        <v>12.518248175182482</v>
      </c>
      <c r="I258" s="2">
        <f t="shared" si="20"/>
        <v>0.36712362756652805</v>
      </c>
    </row>
    <row r="259" spans="1:9" x14ac:dyDescent="0.3">
      <c r="A259">
        <v>260</v>
      </c>
      <c r="B259">
        <v>146</v>
      </c>
      <c r="C259">
        <v>146</v>
      </c>
      <c r="D259" s="2">
        <f t="shared" ref="D259:D322" si="21">A259*0.6/470</f>
        <v>0.33191489361702126</v>
      </c>
      <c r="E259" s="2">
        <f t="shared" ref="E259:E322" si="22">B259*35/411</f>
        <v>12.4330900243309</v>
      </c>
      <c r="F259" s="2">
        <f t="shared" ref="F259:F322" si="23">C259*35/411</f>
        <v>12.4330900243309</v>
      </c>
      <c r="G259" s="1">
        <f t="shared" si="19"/>
        <v>12.4330900243309</v>
      </c>
      <c r="H259" s="1">
        <f t="shared" ref="H259:H322" si="24">E259</f>
        <v>12.4330900243309</v>
      </c>
      <c r="I259" s="2">
        <f t="shared" si="20"/>
        <v>0.36963817296081941</v>
      </c>
    </row>
    <row r="260" spans="1:9" x14ac:dyDescent="0.3">
      <c r="A260">
        <v>261</v>
      </c>
      <c r="B260">
        <v>146</v>
      </c>
      <c r="C260">
        <v>146</v>
      </c>
      <c r="D260" s="2">
        <f t="shared" si="21"/>
        <v>0.33319148936170212</v>
      </c>
      <c r="E260" s="2">
        <f t="shared" si="22"/>
        <v>12.4330900243309</v>
      </c>
      <c r="F260" s="2">
        <f t="shared" si="23"/>
        <v>12.4330900243309</v>
      </c>
      <c r="G260" s="1">
        <f t="shared" si="19"/>
        <v>12.4330900243309</v>
      </c>
      <c r="H260" s="1">
        <f t="shared" si="24"/>
        <v>12.4330900243309</v>
      </c>
      <c r="I260" s="2">
        <f t="shared" si="20"/>
        <v>0.36963817296081941</v>
      </c>
    </row>
    <row r="261" spans="1:9" x14ac:dyDescent="0.3">
      <c r="A261">
        <v>262</v>
      </c>
      <c r="B261">
        <v>147</v>
      </c>
      <c r="C261">
        <v>147</v>
      </c>
      <c r="D261" s="2">
        <f t="shared" si="21"/>
        <v>0.33446808510638293</v>
      </c>
      <c r="E261" s="2">
        <f t="shared" si="22"/>
        <v>12.518248175182482</v>
      </c>
      <c r="F261" s="2">
        <f t="shared" si="23"/>
        <v>12.518248175182482</v>
      </c>
      <c r="G261" s="1">
        <f t="shared" si="19"/>
        <v>12.518248175182482</v>
      </c>
      <c r="H261" s="1">
        <f t="shared" si="24"/>
        <v>12.518248175182482</v>
      </c>
      <c r="I261" s="2">
        <f t="shared" si="20"/>
        <v>0.36712362756652805</v>
      </c>
    </row>
    <row r="262" spans="1:9" x14ac:dyDescent="0.3">
      <c r="A262">
        <v>263</v>
      </c>
      <c r="B262">
        <v>147</v>
      </c>
      <c r="C262">
        <v>147</v>
      </c>
      <c r="D262" s="2">
        <f t="shared" si="21"/>
        <v>0.33574468085106379</v>
      </c>
      <c r="E262" s="2">
        <f t="shared" si="22"/>
        <v>12.518248175182482</v>
      </c>
      <c r="F262" s="2">
        <f t="shared" si="23"/>
        <v>12.518248175182482</v>
      </c>
      <c r="G262" s="1">
        <f t="shared" si="19"/>
        <v>12.518248175182482</v>
      </c>
      <c r="H262" s="1">
        <f t="shared" si="24"/>
        <v>12.518248175182482</v>
      </c>
      <c r="I262" s="2">
        <f t="shared" si="20"/>
        <v>0.36712362756652805</v>
      </c>
    </row>
    <row r="263" spans="1:9" x14ac:dyDescent="0.3">
      <c r="A263">
        <v>264</v>
      </c>
      <c r="B263">
        <v>147</v>
      </c>
      <c r="C263">
        <v>147</v>
      </c>
      <c r="D263" s="2">
        <f t="shared" si="21"/>
        <v>0.33702127659574471</v>
      </c>
      <c r="E263" s="2">
        <f t="shared" si="22"/>
        <v>12.518248175182482</v>
      </c>
      <c r="F263" s="2">
        <f t="shared" si="23"/>
        <v>12.518248175182482</v>
      </c>
      <c r="G263" s="1">
        <f t="shared" si="19"/>
        <v>12.518248175182482</v>
      </c>
      <c r="H263" s="1">
        <f t="shared" si="24"/>
        <v>12.518248175182482</v>
      </c>
      <c r="I263" s="2">
        <f t="shared" si="20"/>
        <v>0.36712362756652805</v>
      </c>
    </row>
    <row r="264" spans="1:9" x14ac:dyDescent="0.3">
      <c r="A264">
        <v>265</v>
      </c>
      <c r="B264">
        <v>147</v>
      </c>
      <c r="C264">
        <v>147</v>
      </c>
      <c r="D264" s="2">
        <f t="shared" si="21"/>
        <v>0.33829787234042552</v>
      </c>
      <c r="E264" s="2">
        <f t="shared" si="22"/>
        <v>12.518248175182482</v>
      </c>
      <c r="F264" s="2">
        <f t="shared" si="23"/>
        <v>12.518248175182482</v>
      </c>
      <c r="G264" s="1">
        <f t="shared" si="19"/>
        <v>12.518248175182482</v>
      </c>
      <c r="H264" s="1">
        <f t="shared" si="24"/>
        <v>12.518248175182482</v>
      </c>
      <c r="I264" s="2">
        <f t="shared" si="20"/>
        <v>0.36712362756652805</v>
      </c>
    </row>
    <row r="265" spans="1:9" x14ac:dyDescent="0.3">
      <c r="A265">
        <v>266</v>
      </c>
      <c r="B265">
        <v>147</v>
      </c>
      <c r="C265">
        <v>146</v>
      </c>
      <c r="D265" s="2">
        <f t="shared" si="21"/>
        <v>0.33957446808510638</v>
      </c>
      <c r="E265" s="2">
        <f t="shared" si="22"/>
        <v>12.518248175182482</v>
      </c>
      <c r="F265" s="2">
        <f t="shared" si="23"/>
        <v>12.4330900243309</v>
      </c>
      <c r="G265" s="1">
        <f t="shared" si="19"/>
        <v>12.475523778680154</v>
      </c>
      <c r="H265" s="1">
        <f t="shared" si="24"/>
        <v>12.518248175182482</v>
      </c>
      <c r="I265" s="2">
        <f t="shared" si="20"/>
        <v>0.36712362756652805</v>
      </c>
    </row>
    <row r="266" spans="1:9" x14ac:dyDescent="0.3">
      <c r="A266">
        <v>267</v>
      </c>
      <c r="B266">
        <v>145</v>
      </c>
      <c r="C266">
        <v>142</v>
      </c>
      <c r="D266" s="2">
        <f t="shared" si="21"/>
        <v>0.34085106382978719</v>
      </c>
      <c r="E266" s="2">
        <f t="shared" si="22"/>
        <v>12.347931873479318</v>
      </c>
      <c r="F266" s="2">
        <f t="shared" si="23"/>
        <v>12.092457420924575</v>
      </c>
      <c r="G266" s="1">
        <f t="shared" ref="G266:G329" si="25">K$2/(K$2/2/E266+K$2/2/F266)</f>
        <v>12.21885941487152</v>
      </c>
      <c r="H266" s="1">
        <f t="shared" si="24"/>
        <v>12.347931873479318</v>
      </c>
      <c r="I266" s="2">
        <f t="shared" si="20"/>
        <v>0.37218740173985954</v>
      </c>
    </row>
    <row r="267" spans="1:9" x14ac:dyDescent="0.3">
      <c r="A267">
        <v>268</v>
      </c>
      <c r="B267">
        <v>141</v>
      </c>
      <c r="C267">
        <v>139</v>
      </c>
      <c r="D267" s="2">
        <f t="shared" si="21"/>
        <v>0.34212765957446806</v>
      </c>
      <c r="E267" s="2">
        <f t="shared" si="22"/>
        <v>12.007299270072993</v>
      </c>
      <c r="F267" s="2">
        <f t="shared" si="23"/>
        <v>11.83698296836983</v>
      </c>
      <c r="G267" s="1">
        <f t="shared" si="25"/>
        <v>11.921532846715328</v>
      </c>
      <c r="H267" s="1">
        <f t="shared" si="24"/>
        <v>12.007299270072993</v>
      </c>
      <c r="I267" s="2">
        <f t="shared" ref="I267:I330" si="26">0.6/470/H267*60*60</f>
        <v>0.38274590959063565</v>
      </c>
    </row>
    <row r="268" spans="1:9" x14ac:dyDescent="0.3">
      <c r="A268">
        <v>269</v>
      </c>
      <c r="B268">
        <v>138</v>
      </c>
      <c r="C268">
        <v>131</v>
      </c>
      <c r="D268" s="2">
        <f t="shared" si="21"/>
        <v>0.34340425531914892</v>
      </c>
      <c r="E268" s="2">
        <f t="shared" si="22"/>
        <v>11.751824817518248</v>
      </c>
      <c r="F268" s="2">
        <f t="shared" si="23"/>
        <v>11.155717761557177</v>
      </c>
      <c r="G268" s="1">
        <f t="shared" si="25"/>
        <v>11.446015249776138</v>
      </c>
      <c r="H268" s="1">
        <f t="shared" si="24"/>
        <v>11.751824817518248</v>
      </c>
      <c r="I268" s="2">
        <f t="shared" si="26"/>
        <v>0.39106647284260598</v>
      </c>
    </row>
    <row r="269" spans="1:9" x14ac:dyDescent="0.3">
      <c r="A269">
        <v>270</v>
      </c>
      <c r="B269">
        <v>130</v>
      </c>
      <c r="C269">
        <v>118</v>
      </c>
      <c r="D269" s="2">
        <f t="shared" si="21"/>
        <v>0.34468085106382979</v>
      </c>
      <c r="E269" s="2">
        <f t="shared" si="22"/>
        <v>11.070559610705596</v>
      </c>
      <c r="F269" s="2">
        <f t="shared" si="23"/>
        <v>10.048661800486618</v>
      </c>
      <c r="G269" s="1">
        <f t="shared" si="25"/>
        <v>10.534887371477906</v>
      </c>
      <c r="H269" s="1">
        <f t="shared" si="24"/>
        <v>11.070559610705596</v>
      </c>
      <c r="I269" s="2">
        <f t="shared" si="26"/>
        <v>0.41513210194061256</v>
      </c>
    </row>
    <row r="270" spans="1:9" x14ac:dyDescent="0.3">
      <c r="A270">
        <v>271</v>
      </c>
      <c r="B270">
        <v>118</v>
      </c>
      <c r="C270">
        <v>109</v>
      </c>
      <c r="D270" s="2">
        <f t="shared" si="21"/>
        <v>0.34595744680851065</v>
      </c>
      <c r="E270" s="2">
        <f t="shared" si="22"/>
        <v>10.048661800486618</v>
      </c>
      <c r="F270" s="2">
        <f t="shared" si="23"/>
        <v>9.2822384428223845</v>
      </c>
      <c r="G270" s="1">
        <f t="shared" si="25"/>
        <v>9.6502567070752541</v>
      </c>
      <c r="H270" s="1">
        <f t="shared" si="24"/>
        <v>10.048661800486618</v>
      </c>
      <c r="I270" s="2">
        <f t="shared" si="26"/>
        <v>0.4573489258667765</v>
      </c>
    </row>
    <row r="271" spans="1:9" x14ac:dyDescent="0.3">
      <c r="A271">
        <v>272</v>
      </c>
      <c r="B271">
        <v>108</v>
      </c>
      <c r="C271">
        <v>104</v>
      </c>
      <c r="D271" s="2">
        <f t="shared" si="21"/>
        <v>0.34723404255319146</v>
      </c>
      <c r="E271" s="2">
        <f t="shared" si="22"/>
        <v>9.1970802919708028</v>
      </c>
      <c r="F271" s="2">
        <f t="shared" si="23"/>
        <v>8.8564476885644776</v>
      </c>
      <c r="G271" s="1">
        <f t="shared" si="25"/>
        <v>9.0235504751411675</v>
      </c>
      <c r="H271" s="1">
        <f t="shared" si="24"/>
        <v>9.1970802919708028</v>
      </c>
      <c r="I271" s="2">
        <f t="shared" si="26"/>
        <v>0.49969604863221878</v>
      </c>
    </row>
    <row r="272" spans="1:9" x14ac:dyDescent="0.3">
      <c r="A272">
        <v>273</v>
      </c>
      <c r="B272">
        <v>103</v>
      </c>
      <c r="C272">
        <v>101</v>
      </c>
      <c r="D272" s="2">
        <f t="shared" si="21"/>
        <v>0.34851063829787232</v>
      </c>
      <c r="E272" s="2">
        <f t="shared" si="22"/>
        <v>8.7712895377128959</v>
      </c>
      <c r="F272" s="2">
        <f t="shared" si="23"/>
        <v>8.6009732360097324</v>
      </c>
      <c r="G272" s="1">
        <f t="shared" si="25"/>
        <v>8.6852965030294342</v>
      </c>
      <c r="H272" s="1">
        <f t="shared" si="24"/>
        <v>8.7712895377128959</v>
      </c>
      <c r="I272" s="2">
        <f t="shared" si="26"/>
        <v>0.52395313837164692</v>
      </c>
    </row>
    <row r="273" spans="1:9" x14ac:dyDescent="0.3">
      <c r="A273">
        <v>274</v>
      </c>
      <c r="B273">
        <v>101</v>
      </c>
      <c r="C273">
        <v>101</v>
      </c>
      <c r="D273" s="2">
        <f t="shared" si="21"/>
        <v>0.34978723404255319</v>
      </c>
      <c r="E273" s="2">
        <f t="shared" si="22"/>
        <v>8.6009732360097324</v>
      </c>
      <c r="F273" s="2">
        <f t="shared" si="23"/>
        <v>8.6009732360097324</v>
      </c>
      <c r="G273" s="1">
        <f t="shared" si="25"/>
        <v>8.6009732360097324</v>
      </c>
      <c r="H273" s="1">
        <f t="shared" si="24"/>
        <v>8.6009732360097324</v>
      </c>
      <c r="I273" s="2">
        <f t="shared" si="26"/>
        <v>0.53432844804237256</v>
      </c>
    </row>
    <row r="274" spans="1:9" x14ac:dyDescent="0.3">
      <c r="A274">
        <v>275</v>
      </c>
      <c r="B274">
        <v>100</v>
      </c>
      <c r="C274">
        <v>100</v>
      </c>
      <c r="D274" s="2">
        <f t="shared" si="21"/>
        <v>0.35106382978723405</v>
      </c>
      <c r="E274" s="2">
        <f t="shared" si="22"/>
        <v>8.5158150851581507</v>
      </c>
      <c r="F274" s="2">
        <f t="shared" si="23"/>
        <v>8.5158150851581507</v>
      </c>
      <c r="G274" s="1">
        <f t="shared" si="25"/>
        <v>8.5158150851581507</v>
      </c>
      <c r="H274" s="1">
        <f t="shared" si="24"/>
        <v>8.5158150851581507</v>
      </c>
      <c r="I274" s="2">
        <f t="shared" si="26"/>
        <v>0.53967173252279643</v>
      </c>
    </row>
    <row r="275" spans="1:9" x14ac:dyDescent="0.3">
      <c r="A275">
        <v>276</v>
      </c>
      <c r="B275">
        <v>102</v>
      </c>
      <c r="C275">
        <v>101</v>
      </c>
      <c r="D275" s="2">
        <f t="shared" si="21"/>
        <v>0.35234042553191486</v>
      </c>
      <c r="E275" s="2">
        <f t="shared" si="22"/>
        <v>8.6861313868613141</v>
      </c>
      <c r="F275" s="2">
        <f t="shared" si="23"/>
        <v>8.6009732360097324</v>
      </c>
      <c r="G275" s="1">
        <f t="shared" si="25"/>
        <v>8.6433425622954942</v>
      </c>
      <c r="H275" s="1">
        <f t="shared" si="24"/>
        <v>8.6861313868613141</v>
      </c>
      <c r="I275" s="2">
        <f t="shared" si="26"/>
        <v>0.52908993384587866</v>
      </c>
    </row>
    <row r="276" spans="1:9" x14ac:dyDescent="0.3">
      <c r="A276">
        <v>277</v>
      </c>
      <c r="B276">
        <v>103</v>
      </c>
      <c r="C276">
        <v>103</v>
      </c>
      <c r="D276" s="2">
        <f t="shared" si="21"/>
        <v>0.35361702127659572</v>
      </c>
      <c r="E276" s="2">
        <f t="shared" si="22"/>
        <v>8.7712895377128959</v>
      </c>
      <c r="F276" s="2">
        <f t="shared" si="23"/>
        <v>8.7712895377128959</v>
      </c>
      <c r="G276" s="1">
        <f t="shared" si="25"/>
        <v>8.7712895377128959</v>
      </c>
      <c r="H276" s="1">
        <f t="shared" si="24"/>
        <v>8.7712895377128959</v>
      </c>
      <c r="I276" s="2">
        <f t="shared" si="26"/>
        <v>0.52395313837164692</v>
      </c>
    </row>
    <row r="277" spans="1:9" x14ac:dyDescent="0.3">
      <c r="A277">
        <v>278</v>
      </c>
      <c r="B277">
        <v>105</v>
      </c>
      <c r="C277">
        <v>104</v>
      </c>
      <c r="D277" s="2">
        <f t="shared" si="21"/>
        <v>0.35489361702127659</v>
      </c>
      <c r="E277" s="2">
        <f t="shared" si="22"/>
        <v>8.9416058394160576</v>
      </c>
      <c r="F277" s="2">
        <f t="shared" si="23"/>
        <v>8.8564476885644776</v>
      </c>
      <c r="G277" s="1">
        <f t="shared" si="25"/>
        <v>8.8988230363566512</v>
      </c>
      <c r="H277" s="1">
        <f t="shared" si="24"/>
        <v>8.9416058394160576</v>
      </c>
      <c r="I277" s="2">
        <f t="shared" si="26"/>
        <v>0.51397307859313934</v>
      </c>
    </row>
    <row r="278" spans="1:9" x14ac:dyDescent="0.3">
      <c r="A278">
        <v>279</v>
      </c>
      <c r="B278">
        <v>106</v>
      </c>
      <c r="C278">
        <v>105</v>
      </c>
      <c r="D278" s="2">
        <f t="shared" si="21"/>
        <v>0.35617021276595745</v>
      </c>
      <c r="E278" s="2">
        <f t="shared" si="22"/>
        <v>9.0267639902676393</v>
      </c>
      <c r="F278" s="2">
        <f t="shared" si="23"/>
        <v>8.9416058394160576</v>
      </c>
      <c r="G278" s="1">
        <f t="shared" si="25"/>
        <v>8.9839831182758498</v>
      </c>
      <c r="H278" s="1">
        <f t="shared" si="24"/>
        <v>9.0267639902676393</v>
      </c>
      <c r="I278" s="2">
        <f t="shared" si="26"/>
        <v>0.50912427596490217</v>
      </c>
    </row>
    <row r="279" spans="1:9" x14ac:dyDescent="0.3">
      <c r="A279">
        <v>280</v>
      </c>
      <c r="B279">
        <v>104</v>
      </c>
      <c r="C279">
        <v>103</v>
      </c>
      <c r="D279" s="2">
        <f t="shared" si="21"/>
        <v>0.35744680851063831</v>
      </c>
      <c r="E279" s="2">
        <f t="shared" si="22"/>
        <v>8.8564476885644776</v>
      </c>
      <c r="F279" s="2">
        <f t="shared" si="23"/>
        <v>8.7712895377128959</v>
      </c>
      <c r="G279" s="1">
        <f t="shared" si="25"/>
        <v>8.8136629171221372</v>
      </c>
      <c r="H279" s="1">
        <f t="shared" si="24"/>
        <v>8.8564476885644776</v>
      </c>
      <c r="I279" s="2">
        <f t="shared" si="26"/>
        <v>0.51891512742576562</v>
      </c>
    </row>
    <row r="280" spans="1:9" x14ac:dyDescent="0.3">
      <c r="A280">
        <v>281</v>
      </c>
      <c r="B280">
        <v>102</v>
      </c>
      <c r="C280">
        <v>100</v>
      </c>
      <c r="D280" s="2">
        <f t="shared" si="21"/>
        <v>0.35872340425531912</v>
      </c>
      <c r="E280" s="2">
        <f t="shared" si="22"/>
        <v>8.6861313868613141</v>
      </c>
      <c r="F280" s="2">
        <f t="shared" si="23"/>
        <v>8.5158150851581507</v>
      </c>
      <c r="G280" s="1">
        <f t="shared" si="25"/>
        <v>8.6001300860013004</v>
      </c>
      <c r="H280" s="1">
        <f t="shared" si="24"/>
        <v>8.6861313868613141</v>
      </c>
      <c r="I280" s="2">
        <f t="shared" si="26"/>
        <v>0.52908993384587866</v>
      </c>
    </row>
    <row r="281" spans="1:9" x14ac:dyDescent="0.3">
      <c r="A281">
        <v>282</v>
      </c>
      <c r="B281">
        <v>99</v>
      </c>
      <c r="C281">
        <v>97</v>
      </c>
      <c r="D281" s="2">
        <f t="shared" si="21"/>
        <v>0.36</v>
      </c>
      <c r="E281" s="2">
        <f t="shared" si="22"/>
        <v>8.4306569343065689</v>
      </c>
      <c r="F281" s="2">
        <f t="shared" si="23"/>
        <v>8.2603406326034055</v>
      </c>
      <c r="G281" s="1">
        <f t="shared" si="25"/>
        <v>8.3446298227320117</v>
      </c>
      <c r="H281" s="1">
        <f t="shared" si="24"/>
        <v>8.4306569343065689</v>
      </c>
      <c r="I281" s="2">
        <f t="shared" si="26"/>
        <v>0.54512296214423883</v>
      </c>
    </row>
    <row r="282" spans="1:9" x14ac:dyDescent="0.3">
      <c r="A282">
        <v>283</v>
      </c>
      <c r="B282">
        <v>105</v>
      </c>
      <c r="C282">
        <v>100</v>
      </c>
      <c r="D282" s="2">
        <f t="shared" si="21"/>
        <v>0.3612765957446808</v>
      </c>
      <c r="E282" s="2">
        <f t="shared" si="22"/>
        <v>8.9416058394160576</v>
      </c>
      <c r="F282" s="2">
        <f t="shared" si="23"/>
        <v>8.5158150851581507</v>
      </c>
      <c r="G282" s="1">
        <f t="shared" si="25"/>
        <v>8.723517892113227</v>
      </c>
      <c r="H282" s="1">
        <f t="shared" si="24"/>
        <v>8.9416058394160576</v>
      </c>
      <c r="I282" s="2">
        <f t="shared" si="26"/>
        <v>0.51397307859313934</v>
      </c>
    </row>
    <row r="283" spans="1:9" x14ac:dyDescent="0.3">
      <c r="A283">
        <v>284</v>
      </c>
      <c r="B283">
        <v>110</v>
      </c>
      <c r="C283">
        <v>106</v>
      </c>
      <c r="D283" s="2">
        <f t="shared" si="21"/>
        <v>0.36255319148936171</v>
      </c>
      <c r="E283" s="2">
        <f t="shared" si="22"/>
        <v>9.3673965936739663</v>
      </c>
      <c r="F283" s="2">
        <f t="shared" si="23"/>
        <v>9.0267639902676393</v>
      </c>
      <c r="G283" s="1">
        <f t="shared" si="25"/>
        <v>9.1939262863837072</v>
      </c>
      <c r="H283" s="1">
        <f t="shared" si="24"/>
        <v>9.3673965936739663</v>
      </c>
      <c r="I283" s="2">
        <f t="shared" si="26"/>
        <v>0.49061066592981489</v>
      </c>
    </row>
    <row r="284" spans="1:9" x14ac:dyDescent="0.3">
      <c r="A284">
        <v>285</v>
      </c>
      <c r="B284">
        <v>116</v>
      </c>
      <c r="C284">
        <v>111</v>
      </c>
      <c r="D284" s="2">
        <f t="shared" si="21"/>
        <v>0.36382978723404258</v>
      </c>
      <c r="E284" s="2">
        <f t="shared" si="22"/>
        <v>9.8783454987834549</v>
      </c>
      <c r="F284" s="2">
        <f t="shared" si="23"/>
        <v>9.452554744525548</v>
      </c>
      <c r="G284" s="1">
        <f t="shared" si="25"/>
        <v>9.6607607961670787</v>
      </c>
      <c r="H284" s="1">
        <f t="shared" si="24"/>
        <v>9.8783454987834549</v>
      </c>
      <c r="I284" s="2">
        <f t="shared" si="26"/>
        <v>0.46523425217482439</v>
      </c>
    </row>
    <row r="285" spans="1:9" x14ac:dyDescent="0.3">
      <c r="A285">
        <v>286</v>
      </c>
      <c r="B285">
        <v>121</v>
      </c>
      <c r="C285">
        <v>117</v>
      </c>
      <c r="D285" s="2">
        <f t="shared" si="21"/>
        <v>0.36510638297872339</v>
      </c>
      <c r="E285" s="2">
        <f t="shared" si="22"/>
        <v>10.304136253041362</v>
      </c>
      <c r="F285" s="2">
        <f t="shared" si="23"/>
        <v>9.9635036496350367</v>
      </c>
      <c r="G285" s="1">
        <f t="shared" si="25"/>
        <v>10.130957492486043</v>
      </c>
      <c r="H285" s="1">
        <f t="shared" si="24"/>
        <v>10.304136253041362</v>
      </c>
      <c r="I285" s="2">
        <f t="shared" si="26"/>
        <v>0.44600969629983167</v>
      </c>
    </row>
    <row r="286" spans="1:9" x14ac:dyDescent="0.3">
      <c r="A286">
        <v>287</v>
      </c>
      <c r="B286">
        <v>123</v>
      </c>
      <c r="C286">
        <v>122</v>
      </c>
      <c r="D286" s="2">
        <f t="shared" si="21"/>
        <v>0.36638297872340425</v>
      </c>
      <c r="E286" s="2">
        <f t="shared" si="22"/>
        <v>10.474452554744525</v>
      </c>
      <c r="F286" s="2">
        <f t="shared" si="23"/>
        <v>10.389294403892944</v>
      </c>
      <c r="G286" s="1">
        <f t="shared" si="25"/>
        <v>10.431699687174138</v>
      </c>
      <c r="H286" s="1">
        <f t="shared" si="24"/>
        <v>10.474452554744525</v>
      </c>
      <c r="I286" s="2">
        <f t="shared" si="26"/>
        <v>0.4387575061160946</v>
      </c>
    </row>
    <row r="287" spans="1:9" x14ac:dyDescent="0.3">
      <c r="A287">
        <v>288</v>
      </c>
      <c r="B287">
        <v>126</v>
      </c>
      <c r="C287">
        <v>124</v>
      </c>
      <c r="D287" s="2">
        <f t="shared" si="21"/>
        <v>0.36765957446808506</v>
      </c>
      <c r="E287" s="2">
        <f t="shared" si="22"/>
        <v>10.729927007299271</v>
      </c>
      <c r="F287" s="2">
        <f t="shared" si="23"/>
        <v>10.559610705596107</v>
      </c>
      <c r="G287" s="1">
        <f t="shared" si="25"/>
        <v>10.644087591240876</v>
      </c>
      <c r="H287" s="1">
        <f t="shared" si="24"/>
        <v>10.729927007299271</v>
      </c>
      <c r="I287" s="2">
        <f t="shared" si="26"/>
        <v>0.42831089882761614</v>
      </c>
    </row>
    <row r="288" spans="1:9" x14ac:dyDescent="0.3">
      <c r="A288">
        <v>289</v>
      </c>
      <c r="B288">
        <v>128</v>
      </c>
      <c r="C288">
        <v>125</v>
      </c>
      <c r="D288" s="2">
        <f t="shared" si="21"/>
        <v>0.36893617021276598</v>
      </c>
      <c r="E288" s="2">
        <f t="shared" si="22"/>
        <v>10.900243309002432</v>
      </c>
      <c r="F288" s="2">
        <f t="shared" si="23"/>
        <v>10.644768856447689</v>
      </c>
      <c r="G288" s="1">
        <f t="shared" si="25"/>
        <v>10.770991412057741</v>
      </c>
      <c r="H288" s="1">
        <f t="shared" si="24"/>
        <v>10.900243309002432</v>
      </c>
      <c r="I288" s="2">
        <f t="shared" si="26"/>
        <v>0.42161854103343466</v>
      </c>
    </row>
    <row r="289" spans="1:9" x14ac:dyDescent="0.3">
      <c r="A289">
        <v>290</v>
      </c>
      <c r="B289">
        <v>124</v>
      </c>
      <c r="C289">
        <v>119</v>
      </c>
      <c r="D289" s="2">
        <f t="shared" si="21"/>
        <v>0.37021276595744679</v>
      </c>
      <c r="E289" s="2">
        <f t="shared" si="22"/>
        <v>10.559610705596107</v>
      </c>
      <c r="F289" s="2">
        <f t="shared" si="23"/>
        <v>10.1338199513382</v>
      </c>
      <c r="G289" s="1">
        <f t="shared" si="25"/>
        <v>10.342334765151744</v>
      </c>
      <c r="H289" s="1">
        <f t="shared" si="24"/>
        <v>10.559610705596107</v>
      </c>
      <c r="I289" s="2">
        <f t="shared" si="26"/>
        <v>0.43521913913128735</v>
      </c>
    </row>
    <row r="290" spans="1:9" x14ac:dyDescent="0.3">
      <c r="A290">
        <v>291</v>
      </c>
      <c r="B290">
        <v>119</v>
      </c>
      <c r="C290">
        <v>116</v>
      </c>
      <c r="D290" s="2">
        <f t="shared" si="21"/>
        <v>0.37148936170212765</v>
      </c>
      <c r="E290" s="2">
        <f t="shared" si="22"/>
        <v>10.1338199513382</v>
      </c>
      <c r="F290" s="2">
        <f t="shared" si="23"/>
        <v>9.8783454987834549</v>
      </c>
      <c r="G290" s="1">
        <f t="shared" si="25"/>
        <v>10.004452037065798</v>
      </c>
      <c r="H290" s="1">
        <f t="shared" si="24"/>
        <v>10.1338199513382</v>
      </c>
      <c r="I290" s="2">
        <f t="shared" si="26"/>
        <v>0.45350565758218175</v>
      </c>
    </row>
    <row r="291" spans="1:9" x14ac:dyDescent="0.3">
      <c r="A291">
        <v>292</v>
      </c>
      <c r="B291">
        <v>125</v>
      </c>
      <c r="C291">
        <v>120</v>
      </c>
      <c r="D291" s="2">
        <f t="shared" si="21"/>
        <v>0.37276595744680846</v>
      </c>
      <c r="E291" s="2">
        <f t="shared" si="22"/>
        <v>10.644768856447689</v>
      </c>
      <c r="F291" s="2">
        <f t="shared" si="23"/>
        <v>10.218978102189782</v>
      </c>
      <c r="G291" s="1">
        <f t="shared" si="25"/>
        <v>10.42752867570386</v>
      </c>
      <c r="H291" s="1">
        <f t="shared" si="24"/>
        <v>10.644768856447689</v>
      </c>
      <c r="I291" s="2">
        <f t="shared" si="26"/>
        <v>0.43173738601823708</v>
      </c>
    </row>
    <row r="292" spans="1:9" x14ac:dyDescent="0.3">
      <c r="A292">
        <v>293</v>
      </c>
      <c r="B292">
        <v>131</v>
      </c>
      <c r="C292">
        <v>126</v>
      </c>
      <c r="D292" s="2">
        <f t="shared" si="21"/>
        <v>0.37404255319148932</v>
      </c>
      <c r="E292" s="2">
        <f t="shared" si="22"/>
        <v>11.155717761557177</v>
      </c>
      <c r="F292" s="2">
        <f t="shared" si="23"/>
        <v>10.729927007299271</v>
      </c>
      <c r="G292" s="1">
        <f t="shared" si="25"/>
        <v>10.938680451021046</v>
      </c>
      <c r="H292" s="1">
        <f t="shared" si="24"/>
        <v>11.155717761557177</v>
      </c>
      <c r="I292" s="2">
        <f t="shared" si="26"/>
        <v>0.41196315459755445</v>
      </c>
    </row>
    <row r="293" spans="1:9" x14ac:dyDescent="0.3">
      <c r="A293">
        <v>294</v>
      </c>
      <c r="B293">
        <v>135</v>
      </c>
      <c r="C293">
        <v>132</v>
      </c>
      <c r="D293" s="2">
        <f t="shared" si="21"/>
        <v>0.37531914893617024</v>
      </c>
      <c r="E293" s="2">
        <f t="shared" si="22"/>
        <v>11.496350364963504</v>
      </c>
      <c r="F293" s="2">
        <f t="shared" si="23"/>
        <v>11.240875912408759</v>
      </c>
      <c r="G293" s="1">
        <f t="shared" si="25"/>
        <v>11.367177888952677</v>
      </c>
      <c r="H293" s="1">
        <f t="shared" si="24"/>
        <v>11.496350364963504</v>
      </c>
      <c r="I293" s="2">
        <f t="shared" si="26"/>
        <v>0.39975683890577501</v>
      </c>
    </row>
    <row r="294" spans="1:9" x14ac:dyDescent="0.3">
      <c r="A294">
        <v>295</v>
      </c>
      <c r="B294">
        <v>140</v>
      </c>
      <c r="C294">
        <v>136</v>
      </c>
      <c r="D294" s="2">
        <f t="shared" si="21"/>
        <v>0.37659574468085105</v>
      </c>
      <c r="E294" s="2">
        <f t="shared" si="22"/>
        <v>11.922141119221411</v>
      </c>
      <c r="F294" s="2">
        <f t="shared" si="23"/>
        <v>11.581508515815084</v>
      </c>
      <c r="G294" s="1">
        <f t="shared" si="25"/>
        <v>11.749356465319652</v>
      </c>
      <c r="H294" s="1">
        <f t="shared" si="24"/>
        <v>11.922141119221411</v>
      </c>
      <c r="I294" s="2">
        <f t="shared" si="26"/>
        <v>0.38547980894485451</v>
      </c>
    </row>
    <row r="295" spans="1:9" x14ac:dyDescent="0.3">
      <c r="A295">
        <v>296</v>
      </c>
      <c r="B295">
        <v>145</v>
      </c>
      <c r="C295">
        <v>141</v>
      </c>
      <c r="D295" s="2">
        <f t="shared" si="21"/>
        <v>0.37787234042553192</v>
      </c>
      <c r="E295" s="2">
        <f t="shared" si="22"/>
        <v>12.347931873479318</v>
      </c>
      <c r="F295" s="2">
        <f t="shared" si="23"/>
        <v>12.007299270072993</v>
      </c>
      <c r="G295" s="1">
        <f t="shared" si="25"/>
        <v>12.17523352559849</v>
      </c>
      <c r="H295" s="1">
        <f t="shared" si="24"/>
        <v>12.347931873479318</v>
      </c>
      <c r="I295" s="2">
        <f t="shared" si="26"/>
        <v>0.37218740173985954</v>
      </c>
    </row>
    <row r="296" spans="1:9" x14ac:dyDescent="0.3">
      <c r="A296">
        <v>297</v>
      </c>
      <c r="B296">
        <v>151</v>
      </c>
      <c r="C296">
        <v>146</v>
      </c>
      <c r="D296" s="2">
        <f t="shared" si="21"/>
        <v>0.37914893617021272</v>
      </c>
      <c r="E296" s="2">
        <f t="shared" si="22"/>
        <v>12.858880778588809</v>
      </c>
      <c r="F296" s="2">
        <f t="shared" si="23"/>
        <v>12.4330900243309</v>
      </c>
      <c r="G296" s="1">
        <f t="shared" si="25"/>
        <v>12.64240130420179</v>
      </c>
      <c r="H296" s="1">
        <f t="shared" si="24"/>
        <v>12.858880778588809</v>
      </c>
      <c r="I296" s="2">
        <f t="shared" si="26"/>
        <v>0.35739849835946774</v>
      </c>
    </row>
    <row r="297" spans="1:9" x14ac:dyDescent="0.3">
      <c r="A297">
        <v>298</v>
      </c>
      <c r="B297">
        <v>154</v>
      </c>
      <c r="C297">
        <v>152</v>
      </c>
      <c r="D297" s="2">
        <f t="shared" si="21"/>
        <v>0.38042553191489359</v>
      </c>
      <c r="E297" s="2">
        <f t="shared" si="22"/>
        <v>13.114355231143552</v>
      </c>
      <c r="F297" s="2">
        <f t="shared" si="23"/>
        <v>12.944038929440389</v>
      </c>
      <c r="G297" s="1">
        <f t="shared" si="25"/>
        <v>13.028640491070716</v>
      </c>
      <c r="H297" s="1">
        <f t="shared" si="24"/>
        <v>13.114355231143552</v>
      </c>
      <c r="I297" s="2">
        <f t="shared" si="26"/>
        <v>0.3504361899498678</v>
      </c>
    </row>
    <row r="298" spans="1:9" x14ac:dyDescent="0.3">
      <c r="A298">
        <v>299</v>
      </c>
      <c r="B298">
        <v>156</v>
      </c>
      <c r="C298">
        <v>155</v>
      </c>
      <c r="D298" s="2">
        <f t="shared" si="21"/>
        <v>0.38170212765957445</v>
      </c>
      <c r="E298" s="2">
        <f t="shared" si="22"/>
        <v>13.284671532846716</v>
      </c>
      <c r="F298" s="2">
        <f t="shared" si="23"/>
        <v>13.199513381995134</v>
      </c>
      <c r="G298" s="1">
        <f t="shared" si="25"/>
        <v>13.241955547210551</v>
      </c>
      <c r="H298" s="1">
        <f t="shared" si="24"/>
        <v>13.284671532846716</v>
      </c>
      <c r="I298" s="2">
        <f t="shared" si="26"/>
        <v>0.34594341828384384</v>
      </c>
    </row>
    <row r="299" spans="1:9" x14ac:dyDescent="0.3">
      <c r="A299">
        <v>300</v>
      </c>
      <c r="B299">
        <v>158</v>
      </c>
      <c r="C299">
        <v>157</v>
      </c>
      <c r="D299" s="2">
        <f t="shared" si="21"/>
        <v>0.38297872340425532</v>
      </c>
      <c r="E299" s="2">
        <f t="shared" si="22"/>
        <v>13.454987834549879</v>
      </c>
      <c r="F299" s="2">
        <f t="shared" si="23"/>
        <v>13.369829683698297</v>
      </c>
      <c r="G299" s="1">
        <f t="shared" si="25"/>
        <v>13.412273587456069</v>
      </c>
      <c r="H299" s="1">
        <f t="shared" si="24"/>
        <v>13.454987834549879</v>
      </c>
      <c r="I299" s="2">
        <f t="shared" si="26"/>
        <v>0.34156438767265584</v>
      </c>
    </row>
    <row r="300" spans="1:9" x14ac:dyDescent="0.3">
      <c r="A300">
        <v>301</v>
      </c>
      <c r="B300">
        <v>161</v>
      </c>
      <c r="C300">
        <v>159</v>
      </c>
      <c r="D300" s="2">
        <f t="shared" si="21"/>
        <v>0.38425531914893618</v>
      </c>
      <c r="E300" s="2">
        <f t="shared" si="22"/>
        <v>13.710462287104622</v>
      </c>
      <c r="F300" s="2">
        <f t="shared" si="23"/>
        <v>13.540145985401459</v>
      </c>
      <c r="G300" s="1">
        <f t="shared" si="25"/>
        <v>13.62477189781022</v>
      </c>
      <c r="H300" s="1">
        <f t="shared" si="24"/>
        <v>13.710462287104622</v>
      </c>
      <c r="I300" s="2">
        <f t="shared" si="26"/>
        <v>0.33519983386509089</v>
      </c>
    </row>
    <row r="301" spans="1:9" x14ac:dyDescent="0.3">
      <c r="A301">
        <v>302</v>
      </c>
      <c r="B301">
        <v>163</v>
      </c>
      <c r="C301">
        <v>162</v>
      </c>
      <c r="D301" s="2">
        <f t="shared" si="21"/>
        <v>0.38553191489361699</v>
      </c>
      <c r="E301" s="2">
        <f t="shared" si="22"/>
        <v>13.880778588807786</v>
      </c>
      <c r="F301" s="2">
        <f t="shared" si="23"/>
        <v>13.795620437956204</v>
      </c>
      <c r="G301" s="1">
        <f t="shared" si="25"/>
        <v>13.838068500842224</v>
      </c>
      <c r="H301" s="1">
        <f t="shared" si="24"/>
        <v>13.880778588807786</v>
      </c>
      <c r="I301" s="2">
        <f t="shared" si="26"/>
        <v>0.33108695246797315</v>
      </c>
    </row>
    <row r="302" spans="1:9" x14ac:dyDescent="0.3">
      <c r="A302">
        <v>303</v>
      </c>
      <c r="B302">
        <v>165</v>
      </c>
      <c r="C302">
        <v>164</v>
      </c>
      <c r="D302" s="2">
        <f t="shared" si="21"/>
        <v>0.38680851063829785</v>
      </c>
      <c r="E302" s="2">
        <f t="shared" si="22"/>
        <v>14.051094890510949</v>
      </c>
      <c r="F302" s="2">
        <f t="shared" si="23"/>
        <v>13.965936739659368</v>
      </c>
      <c r="G302" s="1">
        <f t="shared" si="25"/>
        <v>14.008386395403015</v>
      </c>
      <c r="H302" s="1">
        <f t="shared" si="24"/>
        <v>14.051094890510949</v>
      </c>
      <c r="I302" s="2">
        <f t="shared" si="26"/>
        <v>0.32707377728654319</v>
      </c>
    </row>
    <row r="303" spans="1:9" x14ac:dyDescent="0.3">
      <c r="A303">
        <v>304</v>
      </c>
      <c r="B303">
        <v>167</v>
      </c>
      <c r="C303">
        <v>166</v>
      </c>
      <c r="D303" s="2">
        <f t="shared" si="21"/>
        <v>0.38808510638297872</v>
      </c>
      <c r="E303" s="2">
        <f t="shared" si="22"/>
        <v>14.221411192214111</v>
      </c>
      <c r="F303" s="2">
        <f t="shared" si="23"/>
        <v>14.136253041362531</v>
      </c>
      <c r="G303" s="1">
        <f t="shared" si="25"/>
        <v>14.178704251696953</v>
      </c>
      <c r="H303" s="1">
        <f t="shared" si="24"/>
        <v>14.221411192214111</v>
      </c>
      <c r="I303" s="2">
        <f t="shared" si="26"/>
        <v>0.32315672606155466</v>
      </c>
    </row>
    <row r="304" spans="1:9" x14ac:dyDescent="0.3">
      <c r="A304">
        <v>305</v>
      </c>
      <c r="B304">
        <v>169</v>
      </c>
      <c r="C304">
        <v>168</v>
      </c>
      <c r="D304" s="2">
        <f t="shared" si="21"/>
        <v>0.38936170212765958</v>
      </c>
      <c r="E304" s="2">
        <f t="shared" si="22"/>
        <v>14.391727493917275</v>
      </c>
      <c r="F304" s="2">
        <f t="shared" si="23"/>
        <v>14.306569343065693</v>
      </c>
      <c r="G304" s="1">
        <f t="shared" si="25"/>
        <v>14.34902207108666</v>
      </c>
      <c r="H304" s="1">
        <f t="shared" si="24"/>
        <v>14.391727493917275</v>
      </c>
      <c r="I304" s="2">
        <f t="shared" si="26"/>
        <v>0.3193323861081635</v>
      </c>
    </row>
    <row r="305" spans="1:9" x14ac:dyDescent="0.3">
      <c r="A305">
        <v>306</v>
      </c>
      <c r="B305">
        <v>171</v>
      </c>
      <c r="C305">
        <v>170</v>
      </c>
      <c r="D305" s="2">
        <f t="shared" si="21"/>
        <v>0.39063829787234039</v>
      </c>
      <c r="E305" s="2">
        <f t="shared" si="22"/>
        <v>14.562043795620438</v>
      </c>
      <c r="F305" s="2">
        <f t="shared" si="23"/>
        <v>14.476885644768856</v>
      </c>
      <c r="G305" s="1">
        <f t="shared" si="25"/>
        <v>14.519339854870818</v>
      </c>
      <c r="H305" s="1">
        <f t="shared" si="24"/>
        <v>14.562043795620438</v>
      </c>
      <c r="I305" s="2">
        <f t="shared" si="26"/>
        <v>0.31559750439929607</v>
      </c>
    </row>
    <row r="306" spans="1:9" x14ac:dyDescent="0.3">
      <c r="A306">
        <v>307</v>
      </c>
      <c r="B306">
        <v>173</v>
      </c>
      <c r="C306">
        <v>172</v>
      </c>
      <c r="D306" s="2">
        <f t="shared" si="21"/>
        <v>0.39191489361702125</v>
      </c>
      <c r="E306" s="2">
        <f t="shared" si="22"/>
        <v>14.732360097323602</v>
      </c>
      <c r="F306" s="2">
        <f t="shared" si="23"/>
        <v>14.64720194647202</v>
      </c>
      <c r="G306" s="1">
        <f t="shared" si="25"/>
        <v>14.689657604287881</v>
      </c>
      <c r="H306" s="1">
        <f t="shared" si="24"/>
        <v>14.732360097323602</v>
      </c>
      <c r="I306" s="2">
        <f t="shared" si="26"/>
        <v>0.31194897833687651</v>
      </c>
    </row>
    <row r="307" spans="1:9" x14ac:dyDescent="0.3">
      <c r="A307">
        <v>308</v>
      </c>
      <c r="B307">
        <v>175</v>
      </c>
      <c r="C307">
        <v>174</v>
      </c>
      <c r="D307" s="2">
        <f t="shared" si="21"/>
        <v>0.39319148936170212</v>
      </c>
      <c r="E307" s="2">
        <f t="shared" si="22"/>
        <v>14.902676399026763</v>
      </c>
      <c r="F307" s="2">
        <f t="shared" si="23"/>
        <v>14.817518248175183</v>
      </c>
      <c r="G307" s="1">
        <f t="shared" si="25"/>
        <v>14.859975320519522</v>
      </c>
      <c r="H307" s="1">
        <f t="shared" si="24"/>
        <v>14.902676399026763</v>
      </c>
      <c r="I307" s="2">
        <f t="shared" si="26"/>
        <v>0.30838384715588363</v>
      </c>
    </row>
    <row r="308" spans="1:9" x14ac:dyDescent="0.3">
      <c r="A308">
        <v>309</v>
      </c>
      <c r="B308">
        <v>174</v>
      </c>
      <c r="C308">
        <v>173</v>
      </c>
      <c r="D308" s="2">
        <f t="shared" si="21"/>
        <v>0.39446808510638298</v>
      </c>
      <c r="E308" s="2">
        <f t="shared" si="22"/>
        <v>14.817518248175183</v>
      </c>
      <c r="F308" s="2">
        <f t="shared" si="23"/>
        <v>14.732360097323602</v>
      </c>
      <c r="G308" s="1">
        <f t="shared" si="25"/>
        <v>14.774816466480154</v>
      </c>
      <c r="H308" s="1">
        <f t="shared" si="24"/>
        <v>14.817518248175183</v>
      </c>
      <c r="I308" s="2">
        <f t="shared" si="26"/>
        <v>0.31015616811654961</v>
      </c>
    </row>
    <row r="309" spans="1:9" x14ac:dyDescent="0.3">
      <c r="A309">
        <v>310</v>
      </c>
      <c r="B309">
        <v>172</v>
      </c>
      <c r="C309">
        <v>171</v>
      </c>
      <c r="D309" s="2">
        <f t="shared" si="21"/>
        <v>0.39574468085106385</v>
      </c>
      <c r="E309" s="2">
        <f t="shared" si="22"/>
        <v>14.64720194647202</v>
      </c>
      <c r="F309" s="2">
        <f t="shared" si="23"/>
        <v>14.562043795620438</v>
      </c>
      <c r="G309" s="1">
        <f t="shared" si="25"/>
        <v>14.60449873380009</v>
      </c>
      <c r="H309" s="1">
        <f t="shared" si="24"/>
        <v>14.64720194647202</v>
      </c>
      <c r="I309" s="2">
        <f t="shared" si="26"/>
        <v>0.31376263518767228</v>
      </c>
    </row>
    <row r="310" spans="1:9" x14ac:dyDescent="0.3">
      <c r="A310">
        <v>311</v>
      </c>
      <c r="B310">
        <v>170</v>
      </c>
      <c r="C310">
        <v>167</v>
      </c>
      <c r="D310" s="2">
        <f t="shared" si="21"/>
        <v>0.39702127659574465</v>
      </c>
      <c r="E310" s="2">
        <f t="shared" si="22"/>
        <v>14.476885644768856</v>
      </c>
      <c r="F310" s="2">
        <f t="shared" si="23"/>
        <v>14.221411192214111</v>
      </c>
      <c r="G310" s="1">
        <f t="shared" si="25"/>
        <v>14.348011291848064</v>
      </c>
      <c r="H310" s="1">
        <f t="shared" si="24"/>
        <v>14.476885644768856</v>
      </c>
      <c r="I310" s="2">
        <f t="shared" si="26"/>
        <v>0.31745396030752726</v>
      </c>
    </row>
    <row r="311" spans="1:9" x14ac:dyDescent="0.3">
      <c r="A311">
        <v>312</v>
      </c>
      <c r="B311">
        <v>166</v>
      </c>
      <c r="C311">
        <v>161</v>
      </c>
      <c r="D311" s="2">
        <f t="shared" si="21"/>
        <v>0.39829787234042552</v>
      </c>
      <c r="E311" s="2">
        <f t="shared" si="22"/>
        <v>14.136253041362531</v>
      </c>
      <c r="F311" s="2">
        <f t="shared" si="23"/>
        <v>13.710462287104622</v>
      </c>
      <c r="G311" s="1">
        <f t="shared" si="25"/>
        <v>13.920102383237721</v>
      </c>
      <c r="H311" s="1">
        <f t="shared" si="24"/>
        <v>14.136253041362531</v>
      </c>
      <c r="I311" s="2">
        <f t="shared" si="26"/>
        <v>0.3251034533269857</v>
      </c>
    </row>
    <row r="312" spans="1:9" x14ac:dyDescent="0.3">
      <c r="A312">
        <v>313</v>
      </c>
      <c r="B312">
        <v>160</v>
      </c>
      <c r="C312">
        <v>155</v>
      </c>
      <c r="D312" s="2">
        <f t="shared" si="21"/>
        <v>0.39957446808510633</v>
      </c>
      <c r="E312" s="2">
        <f t="shared" si="22"/>
        <v>13.625304136253041</v>
      </c>
      <c r="F312" s="2">
        <f t="shared" si="23"/>
        <v>13.199513381995134</v>
      </c>
      <c r="G312" s="1">
        <f t="shared" si="25"/>
        <v>13.409029467423627</v>
      </c>
      <c r="H312" s="1">
        <f t="shared" si="24"/>
        <v>13.625304136253041</v>
      </c>
      <c r="I312" s="2">
        <f t="shared" si="26"/>
        <v>0.33729483282674771</v>
      </c>
    </row>
    <row r="313" spans="1:9" x14ac:dyDescent="0.3">
      <c r="A313">
        <v>314</v>
      </c>
      <c r="B313">
        <v>154</v>
      </c>
      <c r="C313">
        <v>151</v>
      </c>
      <c r="D313" s="2">
        <f t="shared" si="21"/>
        <v>0.40085106382978725</v>
      </c>
      <c r="E313" s="2">
        <f t="shared" si="22"/>
        <v>13.114355231143552</v>
      </c>
      <c r="F313" s="2">
        <f t="shared" si="23"/>
        <v>12.858880778588809</v>
      </c>
      <c r="G313" s="1">
        <f t="shared" si="25"/>
        <v>12.985361573132305</v>
      </c>
      <c r="H313" s="1">
        <f t="shared" si="24"/>
        <v>13.114355231143552</v>
      </c>
      <c r="I313" s="2">
        <f t="shared" si="26"/>
        <v>0.3504361899498678</v>
      </c>
    </row>
    <row r="314" spans="1:9" x14ac:dyDescent="0.3">
      <c r="A314">
        <v>315</v>
      </c>
      <c r="B314">
        <v>150</v>
      </c>
      <c r="C314">
        <v>149</v>
      </c>
      <c r="D314" s="2">
        <f t="shared" si="21"/>
        <v>0.40212765957446811</v>
      </c>
      <c r="E314" s="2">
        <f t="shared" si="22"/>
        <v>12.773722627737227</v>
      </c>
      <c r="F314" s="2">
        <f t="shared" si="23"/>
        <v>12.688564476885645</v>
      </c>
      <c r="G314" s="1">
        <f t="shared" si="25"/>
        <v>12.731001147376901</v>
      </c>
      <c r="H314" s="1">
        <f t="shared" si="24"/>
        <v>12.773722627737227</v>
      </c>
      <c r="I314" s="2">
        <f t="shared" si="26"/>
        <v>0.35978115501519758</v>
      </c>
    </row>
    <row r="315" spans="1:9" x14ac:dyDescent="0.3">
      <c r="A315">
        <v>316</v>
      </c>
      <c r="B315">
        <v>148</v>
      </c>
      <c r="C315">
        <v>148</v>
      </c>
      <c r="D315" s="2">
        <f t="shared" si="21"/>
        <v>0.40340425531914892</v>
      </c>
      <c r="E315" s="2">
        <f t="shared" si="22"/>
        <v>12.603406326034063</v>
      </c>
      <c r="F315" s="2">
        <f t="shared" si="23"/>
        <v>12.603406326034063</v>
      </c>
      <c r="G315" s="1">
        <f t="shared" si="25"/>
        <v>12.603406326034063</v>
      </c>
      <c r="H315" s="1">
        <f t="shared" si="24"/>
        <v>12.603406326034063</v>
      </c>
      <c r="I315" s="2">
        <f t="shared" si="26"/>
        <v>0.3646430625154029</v>
      </c>
    </row>
    <row r="316" spans="1:9" x14ac:dyDescent="0.3">
      <c r="A316">
        <v>317</v>
      </c>
      <c r="B316">
        <v>147</v>
      </c>
      <c r="C316">
        <v>147</v>
      </c>
      <c r="D316" s="2">
        <f t="shared" si="21"/>
        <v>0.40468085106382978</v>
      </c>
      <c r="E316" s="2">
        <f t="shared" si="22"/>
        <v>12.518248175182482</v>
      </c>
      <c r="F316" s="2">
        <f t="shared" si="23"/>
        <v>12.518248175182482</v>
      </c>
      <c r="G316" s="1">
        <f t="shared" si="25"/>
        <v>12.518248175182482</v>
      </c>
      <c r="H316" s="1">
        <f t="shared" si="24"/>
        <v>12.518248175182482</v>
      </c>
      <c r="I316" s="2">
        <f t="shared" si="26"/>
        <v>0.36712362756652805</v>
      </c>
    </row>
    <row r="317" spans="1:9" x14ac:dyDescent="0.3">
      <c r="A317">
        <v>318</v>
      </c>
      <c r="B317">
        <v>147</v>
      </c>
      <c r="C317">
        <v>147</v>
      </c>
      <c r="D317" s="2">
        <f t="shared" si="21"/>
        <v>0.40595744680851059</v>
      </c>
      <c r="E317" s="2">
        <f t="shared" si="22"/>
        <v>12.518248175182482</v>
      </c>
      <c r="F317" s="2">
        <f t="shared" si="23"/>
        <v>12.518248175182482</v>
      </c>
      <c r="G317" s="1">
        <f t="shared" si="25"/>
        <v>12.518248175182482</v>
      </c>
      <c r="H317" s="1">
        <f t="shared" si="24"/>
        <v>12.518248175182482</v>
      </c>
      <c r="I317" s="2">
        <f t="shared" si="26"/>
        <v>0.36712362756652805</v>
      </c>
    </row>
    <row r="318" spans="1:9" x14ac:dyDescent="0.3">
      <c r="A318">
        <v>319</v>
      </c>
      <c r="B318">
        <v>146</v>
      </c>
      <c r="C318">
        <v>146</v>
      </c>
      <c r="D318" s="2">
        <f t="shared" si="21"/>
        <v>0.40723404255319151</v>
      </c>
      <c r="E318" s="2">
        <f t="shared" si="22"/>
        <v>12.4330900243309</v>
      </c>
      <c r="F318" s="2">
        <f t="shared" si="23"/>
        <v>12.4330900243309</v>
      </c>
      <c r="G318" s="1">
        <f t="shared" si="25"/>
        <v>12.4330900243309</v>
      </c>
      <c r="H318" s="1">
        <f t="shared" si="24"/>
        <v>12.4330900243309</v>
      </c>
      <c r="I318" s="2">
        <f t="shared" si="26"/>
        <v>0.36963817296081941</v>
      </c>
    </row>
    <row r="319" spans="1:9" x14ac:dyDescent="0.3">
      <c r="A319">
        <v>320</v>
      </c>
      <c r="B319">
        <v>147</v>
      </c>
      <c r="C319">
        <v>147</v>
      </c>
      <c r="D319" s="2">
        <f t="shared" si="21"/>
        <v>0.40851063829787232</v>
      </c>
      <c r="E319" s="2">
        <f t="shared" si="22"/>
        <v>12.518248175182482</v>
      </c>
      <c r="F319" s="2">
        <f t="shared" si="23"/>
        <v>12.518248175182482</v>
      </c>
      <c r="G319" s="1">
        <f t="shared" si="25"/>
        <v>12.518248175182482</v>
      </c>
      <c r="H319" s="1">
        <f t="shared" si="24"/>
        <v>12.518248175182482</v>
      </c>
      <c r="I319" s="2">
        <f t="shared" si="26"/>
        <v>0.36712362756652805</v>
      </c>
    </row>
    <row r="320" spans="1:9" x14ac:dyDescent="0.3">
      <c r="A320">
        <v>321</v>
      </c>
      <c r="B320">
        <v>149</v>
      </c>
      <c r="C320">
        <v>148</v>
      </c>
      <c r="D320" s="2">
        <f t="shared" si="21"/>
        <v>0.40978723404255318</v>
      </c>
      <c r="E320" s="2">
        <f t="shared" si="22"/>
        <v>12.688564476885645</v>
      </c>
      <c r="F320" s="2">
        <f t="shared" si="23"/>
        <v>12.603406326034063</v>
      </c>
      <c r="G320" s="1">
        <f t="shared" si="25"/>
        <v>12.645842037569532</v>
      </c>
      <c r="H320" s="1">
        <f t="shared" si="24"/>
        <v>12.688564476885645</v>
      </c>
      <c r="I320" s="2">
        <f t="shared" si="26"/>
        <v>0.36219579363946058</v>
      </c>
    </row>
    <row r="321" spans="1:9" x14ac:dyDescent="0.3">
      <c r="A321">
        <v>322</v>
      </c>
      <c r="B321">
        <v>150</v>
      </c>
      <c r="C321">
        <v>150</v>
      </c>
      <c r="D321" s="2">
        <f t="shared" si="21"/>
        <v>0.41106382978723399</v>
      </c>
      <c r="E321" s="2">
        <f t="shared" si="22"/>
        <v>12.773722627737227</v>
      </c>
      <c r="F321" s="2">
        <f t="shared" si="23"/>
        <v>12.773722627737227</v>
      </c>
      <c r="G321" s="1">
        <f t="shared" si="25"/>
        <v>12.773722627737227</v>
      </c>
      <c r="H321" s="1">
        <f t="shared" si="24"/>
        <v>12.773722627737227</v>
      </c>
      <c r="I321" s="2">
        <f t="shared" si="26"/>
        <v>0.35978115501519758</v>
      </c>
    </row>
    <row r="322" spans="1:9" x14ac:dyDescent="0.3">
      <c r="A322">
        <v>323</v>
      </c>
      <c r="B322">
        <v>152</v>
      </c>
      <c r="C322">
        <v>151</v>
      </c>
      <c r="D322" s="2">
        <f t="shared" si="21"/>
        <v>0.41234042553191486</v>
      </c>
      <c r="E322" s="2">
        <f t="shared" si="22"/>
        <v>12.944038929440389</v>
      </c>
      <c r="F322" s="2">
        <f t="shared" si="23"/>
        <v>12.858880778588809</v>
      </c>
      <c r="G322" s="1">
        <f t="shared" si="25"/>
        <v>12.901319329013193</v>
      </c>
      <c r="H322" s="1">
        <f t="shared" si="24"/>
        <v>12.944038929440389</v>
      </c>
      <c r="I322" s="2">
        <f t="shared" si="26"/>
        <v>0.35504719244920813</v>
      </c>
    </row>
    <row r="323" spans="1:9" x14ac:dyDescent="0.3">
      <c r="A323">
        <v>324</v>
      </c>
      <c r="B323">
        <v>154</v>
      </c>
      <c r="C323">
        <v>153</v>
      </c>
      <c r="D323" s="2">
        <f t="shared" ref="D323:D386" si="27">A323*0.6/470</f>
        <v>0.41361702127659578</v>
      </c>
      <c r="E323" s="2">
        <f t="shared" ref="E323:E386" si="28">B323*35/411</f>
        <v>13.114355231143552</v>
      </c>
      <c r="F323" s="2">
        <f t="shared" ref="F323:F386" si="29">C323*35/411</f>
        <v>13.02919708029197</v>
      </c>
      <c r="G323" s="1">
        <f t="shared" si="25"/>
        <v>13.071637461661</v>
      </c>
      <c r="H323" s="1">
        <f t="shared" ref="H323:H386" si="30">E323</f>
        <v>13.114355231143552</v>
      </c>
      <c r="I323" s="2">
        <f t="shared" si="26"/>
        <v>0.3504361899498678</v>
      </c>
    </row>
    <row r="324" spans="1:9" x14ac:dyDescent="0.3">
      <c r="A324">
        <v>325</v>
      </c>
      <c r="B324">
        <v>157</v>
      </c>
      <c r="C324">
        <v>155</v>
      </c>
      <c r="D324" s="2">
        <f t="shared" si="27"/>
        <v>0.41489361702127658</v>
      </c>
      <c r="E324" s="2">
        <f t="shared" si="28"/>
        <v>13.369829683698297</v>
      </c>
      <c r="F324" s="2">
        <f t="shared" si="29"/>
        <v>13.199513381995134</v>
      </c>
      <c r="G324" s="1">
        <f t="shared" si="25"/>
        <v>13.284125647264334</v>
      </c>
      <c r="H324" s="1">
        <f t="shared" si="30"/>
        <v>13.369829683698297</v>
      </c>
      <c r="I324" s="2">
        <f t="shared" si="26"/>
        <v>0.34373995702088939</v>
      </c>
    </row>
    <row r="325" spans="1:9" x14ac:dyDescent="0.3">
      <c r="A325">
        <v>326</v>
      </c>
      <c r="B325">
        <v>159</v>
      </c>
      <c r="C325">
        <v>158</v>
      </c>
      <c r="D325" s="2">
        <f t="shared" si="27"/>
        <v>0.41617021276595745</v>
      </c>
      <c r="E325" s="2">
        <f t="shared" si="28"/>
        <v>13.540145985401459</v>
      </c>
      <c r="F325" s="2">
        <f t="shared" si="29"/>
        <v>13.454987834549879</v>
      </c>
      <c r="G325" s="1">
        <f t="shared" si="25"/>
        <v>13.497432591125746</v>
      </c>
      <c r="H325" s="1">
        <f t="shared" si="30"/>
        <v>13.540145985401459</v>
      </c>
      <c r="I325" s="2">
        <f t="shared" si="26"/>
        <v>0.33941618397660145</v>
      </c>
    </row>
    <row r="326" spans="1:9" x14ac:dyDescent="0.3">
      <c r="A326">
        <v>327</v>
      </c>
      <c r="B326">
        <v>161</v>
      </c>
      <c r="C326">
        <v>160</v>
      </c>
      <c r="D326" s="2">
        <f t="shared" si="27"/>
        <v>0.41744680851063826</v>
      </c>
      <c r="E326" s="2">
        <f t="shared" si="28"/>
        <v>13.710462287104622</v>
      </c>
      <c r="F326" s="2">
        <f t="shared" si="29"/>
        <v>13.625304136253041</v>
      </c>
      <c r="G326" s="1">
        <f t="shared" si="25"/>
        <v>13.667750566584047</v>
      </c>
      <c r="H326" s="1">
        <f t="shared" si="30"/>
        <v>13.710462287104622</v>
      </c>
      <c r="I326" s="2">
        <f t="shared" si="26"/>
        <v>0.33519983386509089</v>
      </c>
    </row>
    <row r="327" spans="1:9" x14ac:dyDescent="0.3">
      <c r="A327">
        <v>328</v>
      </c>
      <c r="B327">
        <v>163</v>
      </c>
      <c r="C327">
        <v>161</v>
      </c>
      <c r="D327" s="2">
        <f t="shared" si="27"/>
        <v>0.41872340425531912</v>
      </c>
      <c r="E327" s="2">
        <f t="shared" si="28"/>
        <v>13.880778588807786</v>
      </c>
      <c r="F327" s="2">
        <f t="shared" si="29"/>
        <v>13.710462287104622</v>
      </c>
      <c r="G327" s="1">
        <f t="shared" si="25"/>
        <v>13.795094770358354</v>
      </c>
      <c r="H327" s="1">
        <f t="shared" si="30"/>
        <v>13.880778588807786</v>
      </c>
      <c r="I327" s="2">
        <f t="shared" si="26"/>
        <v>0.33108695246797315</v>
      </c>
    </row>
    <row r="328" spans="1:9" x14ac:dyDescent="0.3">
      <c r="A328">
        <v>329</v>
      </c>
      <c r="B328">
        <v>165</v>
      </c>
      <c r="C328">
        <v>164</v>
      </c>
      <c r="D328" s="2">
        <f t="shared" si="27"/>
        <v>0.42</v>
      </c>
      <c r="E328" s="2">
        <f t="shared" si="28"/>
        <v>14.051094890510949</v>
      </c>
      <c r="F328" s="2">
        <f t="shared" si="29"/>
        <v>13.965936739659368</v>
      </c>
      <c r="G328" s="1">
        <f t="shared" si="25"/>
        <v>14.008386395403015</v>
      </c>
      <c r="H328" s="1">
        <f t="shared" si="30"/>
        <v>14.051094890510949</v>
      </c>
      <c r="I328" s="2">
        <f t="shared" si="26"/>
        <v>0.32707377728654319</v>
      </c>
    </row>
    <row r="329" spans="1:9" x14ac:dyDescent="0.3">
      <c r="A329">
        <v>330</v>
      </c>
      <c r="B329">
        <v>167</v>
      </c>
      <c r="C329">
        <v>166</v>
      </c>
      <c r="D329" s="2">
        <f t="shared" si="27"/>
        <v>0.42127659574468085</v>
      </c>
      <c r="E329" s="2">
        <f t="shared" si="28"/>
        <v>14.221411192214111</v>
      </c>
      <c r="F329" s="2">
        <f t="shared" si="29"/>
        <v>14.136253041362531</v>
      </c>
      <c r="G329" s="1">
        <f t="shared" si="25"/>
        <v>14.178704251696953</v>
      </c>
      <c r="H329" s="1">
        <f t="shared" si="30"/>
        <v>14.221411192214111</v>
      </c>
      <c r="I329" s="2">
        <f t="shared" si="26"/>
        <v>0.32315672606155466</v>
      </c>
    </row>
    <row r="330" spans="1:9" x14ac:dyDescent="0.3">
      <c r="A330">
        <v>331</v>
      </c>
      <c r="B330">
        <v>168</v>
      </c>
      <c r="C330">
        <v>168</v>
      </c>
      <c r="D330" s="2">
        <f t="shared" si="27"/>
        <v>0.42255319148936171</v>
      </c>
      <c r="E330" s="2">
        <f t="shared" si="28"/>
        <v>14.306569343065693</v>
      </c>
      <c r="F330" s="2">
        <f t="shared" si="29"/>
        <v>14.306569343065693</v>
      </c>
      <c r="G330" s="1">
        <f t="shared" ref="G330:G393" si="31">K$2/(K$2/2/E330+K$2/2/F330)</f>
        <v>14.306569343065693</v>
      </c>
      <c r="H330" s="1">
        <f t="shared" si="30"/>
        <v>14.306569343065693</v>
      </c>
      <c r="I330" s="2">
        <f t="shared" si="26"/>
        <v>0.32123317412071212</v>
      </c>
    </row>
    <row r="331" spans="1:9" x14ac:dyDescent="0.3">
      <c r="A331">
        <v>332</v>
      </c>
      <c r="B331">
        <v>170</v>
      </c>
      <c r="C331">
        <v>169</v>
      </c>
      <c r="D331" s="2">
        <f t="shared" si="27"/>
        <v>0.42382978723404252</v>
      </c>
      <c r="E331" s="2">
        <f t="shared" si="28"/>
        <v>14.476885644768856</v>
      </c>
      <c r="F331" s="2">
        <f t="shared" si="29"/>
        <v>14.391727493917275</v>
      </c>
      <c r="G331" s="1">
        <f t="shared" si="31"/>
        <v>14.43418096735066</v>
      </c>
      <c r="H331" s="1">
        <f t="shared" si="30"/>
        <v>14.476885644768856</v>
      </c>
      <c r="I331" s="2">
        <f t="shared" ref="I331:I394" si="32">0.6/470/H331*60*60</f>
        <v>0.31745396030752726</v>
      </c>
    </row>
    <row r="332" spans="1:9" x14ac:dyDescent="0.3">
      <c r="A332">
        <v>333</v>
      </c>
      <c r="B332">
        <v>172</v>
      </c>
      <c r="C332">
        <v>171</v>
      </c>
      <c r="D332" s="2">
        <f t="shared" si="27"/>
        <v>0.42510638297872338</v>
      </c>
      <c r="E332" s="2">
        <f t="shared" si="28"/>
        <v>14.64720194647202</v>
      </c>
      <c r="F332" s="2">
        <f t="shared" si="29"/>
        <v>14.562043795620438</v>
      </c>
      <c r="G332" s="1">
        <f t="shared" si="31"/>
        <v>14.60449873380009</v>
      </c>
      <c r="H332" s="1">
        <f t="shared" si="30"/>
        <v>14.64720194647202</v>
      </c>
      <c r="I332" s="2">
        <f t="shared" si="32"/>
        <v>0.31376263518767228</v>
      </c>
    </row>
    <row r="333" spans="1:9" x14ac:dyDescent="0.3">
      <c r="A333">
        <v>334</v>
      </c>
      <c r="B333">
        <v>174</v>
      </c>
      <c r="C333">
        <v>173</v>
      </c>
      <c r="D333" s="2">
        <f t="shared" si="27"/>
        <v>0.42638297872340425</v>
      </c>
      <c r="E333" s="2">
        <f t="shared" si="28"/>
        <v>14.817518248175183</v>
      </c>
      <c r="F333" s="2">
        <f t="shared" si="29"/>
        <v>14.732360097323602</v>
      </c>
      <c r="G333" s="1">
        <f t="shared" si="31"/>
        <v>14.774816466480154</v>
      </c>
      <c r="H333" s="1">
        <f t="shared" si="30"/>
        <v>14.817518248175183</v>
      </c>
      <c r="I333" s="2">
        <f t="shared" si="32"/>
        <v>0.31015616811654961</v>
      </c>
    </row>
    <row r="334" spans="1:9" x14ac:dyDescent="0.3">
      <c r="A334">
        <v>335</v>
      </c>
      <c r="B334">
        <v>175</v>
      </c>
      <c r="C334">
        <v>175</v>
      </c>
      <c r="D334" s="2">
        <f t="shared" si="27"/>
        <v>0.42765957446808511</v>
      </c>
      <c r="E334" s="2">
        <f t="shared" si="28"/>
        <v>14.902676399026763</v>
      </c>
      <c r="F334" s="2">
        <f t="shared" si="29"/>
        <v>14.902676399026763</v>
      </c>
      <c r="G334" s="1">
        <f t="shared" si="31"/>
        <v>14.902676399026763</v>
      </c>
      <c r="H334" s="1">
        <f t="shared" si="30"/>
        <v>14.902676399026763</v>
      </c>
      <c r="I334" s="2">
        <f t="shared" si="32"/>
        <v>0.30838384715588363</v>
      </c>
    </row>
    <row r="335" spans="1:9" x14ac:dyDescent="0.3">
      <c r="A335">
        <v>336</v>
      </c>
      <c r="B335">
        <v>177</v>
      </c>
      <c r="C335">
        <v>176</v>
      </c>
      <c r="D335" s="2">
        <f t="shared" si="27"/>
        <v>0.42893617021276592</v>
      </c>
      <c r="E335" s="2">
        <f t="shared" si="28"/>
        <v>15.072992700729927</v>
      </c>
      <c r="F335" s="2">
        <f t="shared" si="29"/>
        <v>14.987834549878345</v>
      </c>
      <c r="G335" s="1">
        <f t="shared" si="31"/>
        <v>15.030293004693863</v>
      </c>
      <c r="H335" s="1">
        <f t="shared" si="30"/>
        <v>15.072992700729927</v>
      </c>
      <c r="I335" s="2">
        <f t="shared" si="32"/>
        <v>0.30489928391118437</v>
      </c>
    </row>
    <row r="336" spans="1:9" x14ac:dyDescent="0.3">
      <c r="A336">
        <v>337</v>
      </c>
      <c r="B336">
        <v>178</v>
      </c>
      <c r="C336">
        <v>177</v>
      </c>
      <c r="D336" s="2">
        <f t="shared" si="27"/>
        <v>0.43021276595744679</v>
      </c>
      <c r="E336" s="2">
        <f t="shared" si="28"/>
        <v>15.158150851581508</v>
      </c>
      <c r="F336" s="2">
        <f t="shared" si="29"/>
        <v>15.072992700729927</v>
      </c>
      <c r="G336" s="1">
        <f t="shared" si="31"/>
        <v>15.115451835098179</v>
      </c>
      <c r="H336" s="1">
        <f t="shared" si="30"/>
        <v>15.158150851581508</v>
      </c>
      <c r="I336" s="2">
        <f t="shared" si="32"/>
        <v>0.30318636658584064</v>
      </c>
    </row>
    <row r="337" spans="1:9" x14ac:dyDescent="0.3">
      <c r="A337">
        <v>338</v>
      </c>
      <c r="B337">
        <v>176</v>
      </c>
      <c r="C337">
        <v>175</v>
      </c>
      <c r="D337" s="2">
        <f t="shared" si="27"/>
        <v>0.43148936170212765</v>
      </c>
      <c r="E337" s="2">
        <f t="shared" si="28"/>
        <v>14.987834549878345</v>
      </c>
      <c r="F337" s="2">
        <f t="shared" si="29"/>
        <v>14.902676399026763</v>
      </c>
      <c r="G337" s="1">
        <f t="shared" si="31"/>
        <v>14.945134166545358</v>
      </c>
      <c r="H337" s="1">
        <f t="shared" si="30"/>
        <v>14.987834549878345</v>
      </c>
      <c r="I337" s="2">
        <f t="shared" si="32"/>
        <v>0.3066316662061343</v>
      </c>
    </row>
    <row r="338" spans="1:9" x14ac:dyDescent="0.3">
      <c r="A338">
        <v>339</v>
      </c>
      <c r="B338">
        <v>174</v>
      </c>
      <c r="C338">
        <v>173</v>
      </c>
      <c r="D338" s="2">
        <f t="shared" si="27"/>
        <v>0.43276595744680851</v>
      </c>
      <c r="E338" s="2">
        <f t="shared" si="28"/>
        <v>14.817518248175183</v>
      </c>
      <c r="F338" s="2">
        <f t="shared" si="29"/>
        <v>14.732360097323602</v>
      </c>
      <c r="G338" s="1">
        <f t="shared" si="31"/>
        <v>14.774816466480154</v>
      </c>
      <c r="H338" s="1">
        <f t="shared" si="30"/>
        <v>14.817518248175183</v>
      </c>
      <c r="I338" s="2">
        <f t="shared" si="32"/>
        <v>0.31015616811654961</v>
      </c>
    </row>
    <row r="339" spans="1:9" x14ac:dyDescent="0.3">
      <c r="A339">
        <v>340</v>
      </c>
      <c r="B339">
        <v>172</v>
      </c>
      <c r="C339">
        <v>166</v>
      </c>
      <c r="D339" s="2">
        <f t="shared" si="27"/>
        <v>0.43404255319148938</v>
      </c>
      <c r="E339" s="2">
        <f t="shared" si="28"/>
        <v>14.64720194647202</v>
      </c>
      <c r="F339" s="2">
        <f t="shared" si="29"/>
        <v>14.136253041362531</v>
      </c>
      <c r="G339" s="1">
        <f t="shared" si="31"/>
        <v>14.38719244446364</v>
      </c>
      <c r="H339" s="1">
        <f t="shared" si="30"/>
        <v>14.64720194647202</v>
      </c>
      <c r="I339" s="2">
        <f t="shared" si="32"/>
        <v>0.31376263518767228</v>
      </c>
    </row>
    <row r="340" spans="1:9" x14ac:dyDescent="0.3">
      <c r="A340">
        <v>341</v>
      </c>
      <c r="B340">
        <v>165</v>
      </c>
      <c r="C340">
        <v>152</v>
      </c>
      <c r="D340" s="2">
        <f t="shared" si="27"/>
        <v>0.43531914893617019</v>
      </c>
      <c r="E340" s="2">
        <f t="shared" si="28"/>
        <v>14.051094890510949</v>
      </c>
      <c r="F340" s="2">
        <f t="shared" si="29"/>
        <v>12.944038929440389</v>
      </c>
      <c r="G340" s="1">
        <f t="shared" si="31"/>
        <v>13.474867024338575</v>
      </c>
      <c r="H340" s="1">
        <f t="shared" si="30"/>
        <v>14.051094890510949</v>
      </c>
      <c r="I340" s="2">
        <f t="shared" si="32"/>
        <v>0.32707377728654319</v>
      </c>
    </row>
    <row r="341" spans="1:9" x14ac:dyDescent="0.3">
      <c r="A341">
        <v>342</v>
      </c>
      <c r="B341">
        <v>151</v>
      </c>
      <c r="C341">
        <v>138</v>
      </c>
      <c r="D341" s="2">
        <f t="shared" si="27"/>
        <v>0.43659574468085105</v>
      </c>
      <c r="E341" s="2">
        <f t="shared" si="28"/>
        <v>12.858880778588809</v>
      </c>
      <c r="F341" s="2">
        <f t="shared" si="29"/>
        <v>11.751824817518248</v>
      </c>
      <c r="G341" s="1">
        <f t="shared" si="31"/>
        <v>12.280453615538102</v>
      </c>
      <c r="H341" s="1">
        <f t="shared" si="30"/>
        <v>12.858880778588809</v>
      </c>
      <c r="I341" s="2">
        <f t="shared" si="32"/>
        <v>0.35739849835946774</v>
      </c>
    </row>
    <row r="342" spans="1:9" x14ac:dyDescent="0.3">
      <c r="A342">
        <v>343</v>
      </c>
      <c r="B342">
        <v>137</v>
      </c>
      <c r="C342">
        <v>123</v>
      </c>
      <c r="D342" s="2">
        <f t="shared" si="27"/>
        <v>0.43787234042553186</v>
      </c>
      <c r="E342" s="2">
        <f t="shared" si="28"/>
        <v>11.666666666666666</v>
      </c>
      <c r="F342" s="2">
        <f t="shared" si="29"/>
        <v>10.474452554744525</v>
      </c>
      <c r="G342" s="1">
        <f t="shared" si="31"/>
        <v>11.038461538461538</v>
      </c>
      <c r="H342" s="1">
        <f t="shared" si="30"/>
        <v>11.666666666666666</v>
      </c>
      <c r="I342" s="2">
        <f t="shared" si="32"/>
        <v>0.39392097264437687</v>
      </c>
    </row>
    <row r="343" spans="1:9" x14ac:dyDescent="0.3">
      <c r="A343">
        <v>344</v>
      </c>
      <c r="B343">
        <v>122</v>
      </c>
      <c r="C343">
        <v>106</v>
      </c>
      <c r="D343" s="2">
        <f t="shared" si="27"/>
        <v>0.43914893617021278</v>
      </c>
      <c r="E343" s="2">
        <f t="shared" si="28"/>
        <v>10.389294403892944</v>
      </c>
      <c r="F343" s="2">
        <f t="shared" si="29"/>
        <v>9.0267639902676393</v>
      </c>
      <c r="G343" s="1">
        <f t="shared" si="31"/>
        <v>9.6602211123916852</v>
      </c>
      <c r="H343" s="1">
        <f t="shared" si="30"/>
        <v>10.389294403892944</v>
      </c>
      <c r="I343" s="2">
        <f t="shared" si="32"/>
        <v>0.44235387911704621</v>
      </c>
    </row>
    <row r="344" spans="1:9" x14ac:dyDescent="0.3">
      <c r="A344">
        <v>345</v>
      </c>
      <c r="B344">
        <v>105</v>
      </c>
      <c r="C344">
        <v>92</v>
      </c>
      <c r="D344" s="2">
        <f t="shared" si="27"/>
        <v>0.44042553191489364</v>
      </c>
      <c r="E344" s="2">
        <f t="shared" si="28"/>
        <v>8.9416058394160576</v>
      </c>
      <c r="F344" s="2">
        <f t="shared" si="29"/>
        <v>7.8345498783454985</v>
      </c>
      <c r="G344" s="1">
        <f t="shared" si="31"/>
        <v>8.3515506317388564</v>
      </c>
      <c r="H344" s="1">
        <f t="shared" si="30"/>
        <v>8.9416058394160576</v>
      </c>
      <c r="I344" s="2">
        <f t="shared" si="32"/>
        <v>0.51397307859313934</v>
      </c>
    </row>
    <row r="345" spans="1:9" x14ac:dyDescent="0.3">
      <c r="A345">
        <v>346</v>
      </c>
      <c r="B345">
        <v>91</v>
      </c>
      <c r="C345">
        <v>82</v>
      </c>
      <c r="D345" s="2">
        <f t="shared" si="27"/>
        <v>0.44170212765957445</v>
      </c>
      <c r="E345" s="2">
        <f t="shared" si="28"/>
        <v>7.7493917274939177</v>
      </c>
      <c r="F345" s="2">
        <f t="shared" si="29"/>
        <v>6.9829683698296838</v>
      </c>
      <c r="G345" s="1">
        <f t="shared" si="31"/>
        <v>7.3462441809768926</v>
      </c>
      <c r="H345" s="1">
        <f t="shared" si="30"/>
        <v>7.7493917274939177</v>
      </c>
      <c r="I345" s="2">
        <f t="shared" si="32"/>
        <v>0.59304585991516079</v>
      </c>
    </row>
    <row r="346" spans="1:9" x14ac:dyDescent="0.3">
      <c r="A346">
        <v>347</v>
      </c>
      <c r="B346">
        <v>81</v>
      </c>
      <c r="C346">
        <v>71</v>
      </c>
      <c r="D346" s="2">
        <f t="shared" si="27"/>
        <v>0.44297872340425531</v>
      </c>
      <c r="E346" s="2">
        <f t="shared" si="28"/>
        <v>6.8978102189781021</v>
      </c>
      <c r="F346" s="2">
        <f t="shared" si="29"/>
        <v>6.0462287104622874</v>
      </c>
      <c r="G346" s="1">
        <f t="shared" si="31"/>
        <v>6.4440069150979644</v>
      </c>
      <c r="H346" s="1">
        <f t="shared" si="30"/>
        <v>6.8978102189781021</v>
      </c>
      <c r="I346" s="2">
        <f t="shared" si="32"/>
        <v>0.66626139817629182</v>
      </c>
    </row>
    <row r="347" spans="1:9" x14ac:dyDescent="0.3">
      <c r="A347">
        <v>348</v>
      </c>
      <c r="B347">
        <v>70</v>
      </c>
      <c r="C347">
        <v>65</v>
      </c>
      <c r="D347" s="2">
        <f t="shared" si="27"/>
        <v>0.44425531914893612</v>
      </c>
      <c r="E347" s="2">
        <f t="shared" si="28"/>
        <v>5.9610705596107056</v>
      </c>
      <c r="F347" s="2">
        <f t="shared" si="29"/>
        <v>5.5352798053527978</v>
      </c>
      <c r="G347" s="1">
        <f t="shared" si="31"/>
        <v>5.7402901685140124</v>
      </c>
      <c r="H347" s="1">
        <f t="shared" si="30"/>
        <v>5.9610705596107056</v>
      </c>
      <c r="I347" s="2">
        <f t="shared" si="32"/>
        <v>0.77095961788970901</v>
      </c>
    </row>
    <row r="348" spans="1:9" x14ac:dyDescent="0.3">
      <c r="A348">
        <v>349</v>
      </c>
      <c r="B348">
        <v>73</v>
      </c>
      <c r="C348">
        <v>68</v>
      </c>
      <c r="D348" s="2">
        <f t="shared" si="27"/>
        <v>0.44553191489361704</v>
      </c>
      <c r="E348" s="2">
        <f t="shared" si="28"/>
        <v>6.21654501216545</v>
      </c>
      <c r="F348" s="2">
        <f t="shared" si="29"/>
        <v>5.7907542579075422</v>
      </c>
      <c r="G348" s="1">
        <f t="shared" si="31"/>
        <v>5.9961001535780216</v>
      </c>
      <c r="H348" s="1">
        <f t="shared" si="30"/>
        <v>6.21654501216545</v>
      </c>
      <c r="I348" s="2">
        <f t="shared" si="32"/>
        <v>0.73927634592163882</v>
      </c>
    </row>
    <row r="349" spans="1:9" x14ac:dyDescent="0.3">
      <c r="A349">
        <v>350</v>
      </c>
      <c r="B349">
        <v>81</v>
      </c>
      <c r="C349">
        <v>74</v>
      </c>
      <c r="D349" s="2">
        <f t="shared" si="27"/>
        <v>0.44680851063829785</v>
      </c>
      <c r="E349" s="2">
        <f t="shared" si="28"/>
        <v>6.8978102189781021</v>
      </c>
      <c r="F349" s="2">
        <f t="shared" si="29"/>
        <v>6.3017031630170317</v>
      </c>
      <c r="G349" s="1">
        <f t="shared" si="31"/>
        <v>6.5862962090887684</v>
      </c>
      <c r="H349" s="1">
        <f t="shared" si="30"/>
        <v>6.8978102189781021</v>
      </c>
      <c r="I349" s="2">
        <f t="shared" si="32"/>
        <v>0.66626139817629182</v>
      </c>
    </row>
    <row r="350" spans="1:9" x14ac:dyDescent="0.3">
      <c r="A350">
        <v>351</v>
      </c>
      <c r="B350">
        <v>86</v>
      </c>
      <c r="C350">
        <v>82</v>
      </c>
      <c r="D350" s="2">
        <f t="shared" si="27"/>
        <v>0.44808510638297872</v>
      </c>
      <c r="E350" s="2">
        <f t="shared" si="28"/>
        <v>7.3236009732360099</v>
      </c>
      <c r="F350" s="2">
        <f t="shared" si="29"/>
        <v>6.9829683698296838</v>
      </c>
      <c r="G350" s="1">
        <f t="shared" si="31"/>
        <v>7.1492295214922956</v>
      </c>
      <c r="H350" s="1">
        <f t="shared" si="30"/>
        <v>7.3236009732360099</v>
      </c>
      <c r="I350" s="2">
        <f t="shared" si="32"/>
        <v>0.62752527037534456</v>
      </c>
    </row>
    <row r="351" spans="1:9" x14ac:dyDescent="0.3">
      <c r="A351">
        <v>352</v>
      </c>
      <c r="B351">
        <v>90</v>
      </c>
      <c r="C351">
        <v>87</v>
      </c>
      <c r="D351" s="2">
        <f t="shared" si="27"/>
        <v>0.44936170212765952</v>
      </c>
      <c r="E351" s="2">
        <f t="shared" si="28"/>
        <v>7.664233576642336</v>
      </c>
      <c r="F351" s="2">
        <f t="shared" si="29"/>
        <v>7.4087591240875916</v>
      </c>
      <c r="G351" s="1">
        <f t="shared" si="31"/>
        <v>7.5343313126314495</v>
      </c>
      <c r="H351" s="1">
        <f t="shared" si="30"/>
        <v>7.664233576642336</v>
      </c>
      <c r="I351" s="2">
        <f t="shared" si="32"/>
        <v>0.5996352583586626</v>
      </c>
    </row>
    <row r="352" spans="1:9" x14ac:dyDescent="0.3">
      <c r="A352">
        <v>353</v>
      </c>
      <c r="B352">
        <v>96</v>
      </c>
      <c r="C352">
        <v>91</v>
      </c>
      <c r="D352" s="2">
        <f t="shared" si="27"/>
        <v>0.45063829787234039</v>
      </c>
      <c r="E352" s="2">
        <f t="shared" si="28"/>
        <v>8.1751824817518255</v>
      </c>
      <c r="F352" s="2">
        <f t="shared" si="29"/>
        <v>7.7493917274939177</v>
      </c>
      <c r="G352" s="1">
        <f t="shared" si="31"/>
        <v>7.9565947148600644</v>
      </c>
      <c r="H352" s="1">
        <f t="shared" si="30"/>
        <v>8.1751824817518255</v>
      </c>
      <c r="I352" s="2">
        <f t="shared" si="32"/>
        <v>0.56215805471124614</v>
      </c>
    </row>
    <row r="353" spans="1:9" x14ac:dyDescent="0.3">
      <c r="A353">
        <v>354</v>
      </c>
      <c r="B353">
        <v>103</v>
      </c>
      <c r="C353">
        <v>97</v>
      </c>
      <c r="D353" s="2">
        <f t="shared" si="27"/>
        <v>0.45191489361702131</v>
      </c>
      <c r="E353" s="2">
        <f t="shared" si="28"/>
        <v>8.7712895377128959</v>
      </c>
      <c r="F353" s="2">
        <f t="shared" si="29"/>
        <v>8.2603406326034055</v>
      </c>
      <c r="G353" s="1">
        <f t="shared" si="31"/>
        <v>8.5081508515815081</v>
      </c>
      <c r="H353" s="1">
        <f t="shared" si="30"/>
        <v>8.7712895377128959</v>
      </c>
      <c r="I353" s="2">
        <f t="shared" si="32"/>
        <v>0.52395313837164692</v>
      </c>
    </row>
    <row r="354" spans="1:9" x14ac:dyDescent="0.3">
      <c r="A354">
        <v>355</v>
      </c>
      <c r="B354">
        <v>109</v>
      </c>
      <c r="C354">
        <v>104</v>
      </c>
      <c r="D354" s="2">
        <f t="shared" si="27"/>
        <v>0.45319148936170212</v>
      </c>
      <c r="E354" s="2">
        <f t="shared" si="28"/>
        <v>9.2822384428223845</v>
      </c>
      <c r="F354" s="2">
        <f t="shared" si="29"/>
        <v>8.8564476885644776</v>
      </c>
      <c r="G354" s="1">
        <f t="shared" si="31"/>
        <v>9.0643455216293702</v>
      </c>
      <c r="H354" s="1">
        <f t="shared" si="30"/>
        <v>9.2822384428223845</v>
      </c>
      <c r="I354" s="2">
        <f t="shared" si="32"/>
        <v>0.49511168121357463</v>
      </c>
    </row>
    <row r="355" spans="1:9" x14ac:dyDescent="0.3">
      <c r="A355">
        <v>356</v>
      </c>
      <c r="B355">
        <v>115</v>
      </c>
      <c r="C355">
        <v>110</v>
      </c>
      <c r="D355" s="2">
        <f t="shared" si="27"/>
        <v>0.45446808510638298</v>
      </c>
      <c r="E355" s="2">
        <f t="shared" si="28"/>
        <v>9.7931873479318732</v>
      </c>
      <c r="F355" s="2">
        <f t="shared" si="29"/>
        <v>9.3673965936739663</v>
      </c>
      <c r="G355" s="1">
        <f t="shared" si="31"/>
        <v>9.5755609624222764</v>
      </c>
      <c r="H355" s="1">
        <f t="shared" si="30"/>
        <v>9.7931873479318732</v>
      </c>
      <c r="I355" s="2">
        <f t="shared" si="32"/>
        <v>0.46927976741112731</v>
      </c>
    </row>
    <row r="356" spans="1:9" x14ac:dyDescent="0.3">
      <c r="A356">
        <v>357</v>
      </c>
      <c r="B356">
        <v>120</v>
      </c>
      <c r="C356">
        <v>116</v>
      </c>
      <c r="D356" s="2">
        <f t="shared" si="27"/>
        <v>0.45574468085106379</v>
      </c>
      <c r="E356" s="2">
        <f t="shared" si="28"/>
        <v>10.218978102189782</v>
      </c>
      <c r="F356" s="2">
        <f t="shared" si="29"/>
        <v>9.8783454987834549</v>
      </c>
      <c r="G356" s="1">
        <f t="shared" si="31"/>
        <v>10.045775083508598</v>
      </c>
      <c r="H356" s="1">
        <f t="shared" si="30"/>
        <v>10.218978102189782</v>
      </c>
      <c r="I356" s="2">
        <f t="shared" si="32"/>
        <v>0.4497264437689969</v>
      </c>
    </row>
    <row r="357" spans="1:9" x14ac:dyDescent="0.3">
      <c r="A357">
        <v>358</v>
      </c>
      <c r="B357">
        <v>123</v>
      </c>
      <c r="C357">
        <v>121</v>
      </c>
      <c r="D357" s="2">
        <f t="shared" si="27"/>
        <v>0.45702127659574465</v>
      </c>
      <c r="E357" s="2">
        <f t="shared" si="28"/>
        <v>10.474452554744525</v>
      </c>
      <c r="F357" s="2">
        <f t="shared" si="29"/>
        <v>10.304136253041362</v>
      </c>
      <c r="G357" s="1">
        <f t="shared" si="31"/>
        <v>10.388596386263014</v>
      </c>
      <c r="H357" s="1">
        <f t="shared" si="30"/>
        <v>10.474452554744525</v>
      </c>
      <c r="I357" s="2">
        <f t="shared" si="32"/>
        <v>0.4387575061160946</v>
      </c>
    </row>
    <row r="358" spans="1:9" x14ac:dyDescent="0.3">
      <c r="A358">
        <v>359</v>
      </c>
      <c r="B358">
        <v>125</v>
      </c>
      <c r="C358">
        <v>124</v>
      </c>
      <c r="D358" s="2">
        <f t="shared" si="27"/>
        <v>0.45829787234042557</v>
      </c>
      <c r="E358" s="2">
        <f t="shared" si="28"/>
        <v>10.644768856447689</v>
      </c>
      <c r="F358" s="2">
        <f t="shared" si="29"/>
        <v>10.559610705596107</v>
      </c>
      <c r="G358" s="1">
        <f t="shared" si="31"/>
        <v>10.602018780718984</v>
      </c>
      <c r="H358" s="1">
        <f t="shared" si="30"/>
        <v>10.644768856447689</v>
      </c>
      <c r="I358" s="2">
        <f t="shared" si="32"/>
        <v>0.43173738601823708</v>
      </c>
    </row>
    <row r="359" spans="1:9" x14ac:dyDescent="0.3">
      <c r="A359">
        <v>360</v>
      </c>
      <c r="B359">
        <v>127</v>
      </c>
      <c r="C359">
        <v>126</v>
      </c>
      <c r="D359" s="2">
        <f t="shared" si="27"/>
        <v>0.45957446808510638</v>
      </c>
      <c r="E359" s="2">
        <f t="shared" si="28"/>
        <v>10.815085158150852</v>
      </c>
      <c r="F359" s="2">
        <f t="shared" si="29"/>
        <v>10.729927007299271</v>
      </c>
      <c r="G359" s="1">
        <f t="shared" si="31"/>
        <v>10.772337785984247</v>
      </c>
      <c r="H359" s="1">
        <f t="shared" si="30"/>
        <v>10.815085158150852</v>
      </c>
      <c r="I359" s="2">
        <f t="shared" si="32"/>
        <v>0.42493837206519397</v>
      </c>
    </row>
    <row r="360" spans="1:9" x14ac:dyDescent="0.3">
      <c r="A360">
        <v>361</v>
      </c>
      <c r="B360">
        <v>129</v>
      </c>
      <c r="C360">
        <v>128</v>
      </c>
      <c r="D360" s="2">
        <f t="shared" si="27"/>
        <v>0.46085106382978724</v>
      </c>
      <c r="E360" s="2">
        <f t="shared" si="28"/>
        <v>10.985401459854014</v>
      </c>
      <c r="F360" s="2">
        <f t="shared" si="29"/>
        <v>10.900243309002432</v>
      </c>
      <c r="G360" s="1">
        <f t="shared" si="31"/>
        <v>10.942656707091936</v>
      </c>
      <c r="H360" s="1">
        <f t="shared" si="30"/>
        <v>10.985401459854014</v>
      </c>
      <c r="I360" s="2">
        <f t="shared" si="32"/>
        <v>0.41835018025022974</v>
      </c>
    </row>
    <row r="361" spans="1:9" x14ac:dyDescent="0.3">
      <c r="A361">
        <v>362</v>
      </c>
      <c r="B361">
        <v>129</v>
      </c>
      <c r="C361">
        <v>129</v>
      </c>
      <c r="D361" s="2">
        <f t="shared" si="27"/>
        <v>0.46212765957446805</v>
      </c>
      <c r="E361" s="2">
        <f t="shared" si="28"/>
        <v>10.985401459854014</v>
      </c>
      <c r="F361" s="2">
        <f t="shared" si="29"/>
        <v>10.985401459854014</v>
      </c>
      <c r="G361" s="1">
        <f t="shared" si="31"/>
        <v>10.985401459854014</v>
      </c>
      <c r="H361" s="1">
        <f t="shared" si="30"/>
        <v>10.985401459854014</v>
      </c>
      <c r="I361" s="2">
        <f t="shared" si="32"/>
        <v>0.41835018025022974</v>
      </c>
    </row>
    <row r="362" spans="1:9" x14ac:dyDescent="0.3">
      <c r="A362">
        <v>363</v>
      </c>
      <c r="B362">
        <v>128</v>
      </c>
      <c r="C362">
        <v>124</v>
      </c>
      <c r="D362" s="2">
        <f t="shared" si="27"/>
        <v>0.46340425531914892</v>
      </c>
      <c r="E362" s="2">
        <f t="shared" si="28"/>
        <v>10.900243309002432</v>
      </c>
      <c r="F362" s="2">
        <f t="shared" si="29"/>
        <v>10.559610705596107</v>
      </c>
      <c r="G362" s="1">
        <f t="shared" si="31"/>
        <v>10.727223573938902</v>
      </c>
      <c r="H362" s="1">
        <f t="shared" si="30"/>
        <v>10.900243309002432</v>
      </c>
      <c r="I362" s="2">
        <f t="shared" si="32"/>
        <v>0.42161854103343466</v>
      </c>
    </row>
    <row r="363" spans="1:9" x14ac:dyDescent="0.3">
      <c r="A363">
        <v>364</v>
      </c>
      <c r="B363">
        <v>123</v>
      </c>
      <c r="C363">
        <v>116</v>
      </c>
      <c r="D363" s="2">
        <f t="shared" si="27"/>
        <v>0.46468085106382978</v>
      </c>
      <c r="E363" s="2">
        <f t="shared" si="28"/>
        <v>10.474452554744525</v>
      </c>
      <c r="F363" s="2">
        <f t="shared" si="29"/>
        <v>9.8783454987834549</v>
      </c>
      <c r="G363" s="1">
        <f t="shared" si="31"/>
        <v>10.167669425526068</v>
      </c>
      <c r="H363" s="1">
        <f t="shared" si="30"/>
        <v>10.474452554744525</v>
      </c>
      <c r="I363" s="2">
        <f t="shared" si="32"/>
        <v>0.4387575061160946</v>
      </c>
    </row>
    <row r="364" spans="1:9" x14ac:dyDescent="0.3">
      <c r="A364">
        <v>365</v>
      </c>
      <c r="B364">
        <v>115</v>
      </c>
      <c r="C364">
        <v>111</v>
      </c>
      <c r="D364" s="2">
        <f t="shared" si="27"/>
        <v>0.46595744680851064</v>
      </c>
      <c r="E364" s="2">
        <f t="shared" si="28"/>
        <v>9.7931873479318732</v>
      </c>
      <c r="F364" s="2">
        <f t="shared" si="29"/>
        <v>9.452554744525548</v>
      </c>
      <c r="G364" s="1">
        <f t="shared" si="31"/>
        <v>9.619856598410955</v>
      </c>
      <c r="H364" s="1">
        <f t="shared" si="30"/>
        <v>9.7931873479318732</v>
      </c>
      <c r="I364" s="2">
        <f t="shared" si="32"/>
        <v>0.46927976741112731</v>
      </c>
    </row>
    <row r="365" spans="1:9" x14ac:dyDescent="0.3">
      <c r="A365">
        <v>366</v>
      </c>
      <c r="B365">
        <v>110</v>
      </c>
      <c r="C365">
        <v>107</v>
      </c>
      <c r="D365" s="2">
        <f t="shared" si="27"/>
        <v>0.46723404255319145</v>
      </c>
      <c r="E365" s="2">
        <f t="shared" si="28"/>
        <v>9.3673965936739663</v>
      </c>
      <c r="F365" s="2">
        <f t="shared" si="29"/>
        <v>9.1119221411192211</v>
      </c>
      <c r="G365" s="1">
        <f t="shared" si="31"/>
        <v>9.2378934149595793</v>
      </c>
      <c r="H365" s="1">
        <f t="shared" si="30"/>
        <v>9.3673965936739663</v>
      </c>
      <c r="I365" s="2">
        <f t="shared" si="32"/>
        <v>0.49061066592981489</v>
      </c>
    </row>
    <row r="366" spans="1:9" x14ac:dyDescent="0.3">
      <c r="A366">
        <v>367</v>
      </c>
      <c r="B366">
        <v>107</v>
      </c>
      <c r="C366">
        <v>105</v>
      </c>
      <c r="D366" s="2">
        <f t="shared" si="27"/>
        <v>0.46851063829787232</v>
      </c>
      <c r="E366" s="2">
        <f t="shared" si="28"/>
        <v>9.1119221411192211</v>
      </c>
      <c r="F366" s="2">
        <f t="shared" si="29"/>
        <v>8.9416058394160576</v>
      </c>
      <c r="G366" s="1">
        <f t="shared" si="31"/>
        <v>9.0259606114860222</v>
      </c>
      <c r="H366" s="1">
        <f t="shared" si="30"/>
        <v>9.1119221411192211</v>
      </c>
      <c r="I366" s="2">
        <f t="shared" si="32"/>
        <v>0.50436610516149205</v>
      </c>
    </row>
    <row r="367" spans="1:9" x14ac:dyDescent="0.3">
      <c r="A367">
        <v>368</v>
      </c>
      <c r="B367">
        <v>113</v>
      </c>
      <c r="C367">
        <v>108</v>
      </c>
      <c r="D367" s="2">
        <f t="shared" si="27"/>
        <v>0.46978723404255318</v>
      </c>
      <c r="E367" s="2">
        <f t="shared" si="28"/>
        <v>9.6228710462287097</v>
      </c>
      <c r="F367" s="2">
        <f t="shared" si="29"/>
        <v>9.1970802919708028</v>
      </c>
      <c r="G367" s="1">
        <f t="shared" si="31"/>
        <v>9.4051590316081519</v>
      </c>
      <c r="H367" s="1">
        <f t="shared" si="30"/>
        <v>9.6228710462287097</v>
      </c>
      <c r="I367" s="2">
        <f t="shared" si="32"/>
        <v>0.47758560400247457</v>
      </c>
    </row>
    <row r="368" spans="1:9" x14ac:dyDescent="0.3">
      <c r="A368">
        <v>369</v>
      </c>
      <c r="B368">
        <v>118</v>
      </c>
      <c r="C368">
        <v>114</v>
      </c>
      <c r="D368" s="2">
        <f t="shared" si="27"/>
        <v>0.47106382978723405</v>
      </c>
      <c r="E368" s="2">
        <f t="shared" si="28"/>
        <v>10.048661800486618</v>
      </c>
      <c r="F368" s="2">
        <f t="shared" si="29"/>
        <v>9.7080291970802914</v>
      </c>
      <c r="G368" s="1">
        <f t="shared" si="31"/>
        <v>9.8754090108230557</v>
      </c>
      <c r="H368" s="1">
        <f t="shared" si="30"/>
        <v>10.048661800486618</v>
      </c>
      <c r="I368" s="2">
        <f t="shared" si="32"/>
        <v>0.4573489258667765</v>
      </c>
    </row>
    <row r="369" spans="1:9" x14ac:dyDescent="0.3">
      <c r="A369">
        <v>370</v>
      </c>
      <c r="B369">
        <v>120</v>
      </c>
      <c r="C369">
        <v>119</v>
      </c>
      <c r="D369" s="2">
        <f t="shared" si="27"/>
        <v>0.47234042553191491</v>
      </c>
      <c r="E369" s="2">
        <f t="shared" si="28"/>
        <v>10.218978102189782</v>
      </c>
      <c r="F369" s="2">
        <f t="shared" si="29"/>
        <v>10.1338199513382</v>
      </c>
      <c r="G369" s="1">
        <f t="shared" si="31"/>
        <v>10.176220871636687</v>
      </c>
      <c r="H369" s="1">
        <f t="shared" si="30"/>
        <v>10.218978102189782</v>
      </c>
      <c r="I369" s="2">
        <f t="shared" si="32"/>
        <v>0.4497264437689969</v>
      </c>
    </row>
    <row r="370" spans="1:9" x14ac:dyDescent="0.3">
      <c r="A370">
        <v>371</v>
      </c>
      <c r="B370">
        <v>123</v>
      </c>
      <c r="C370">
        <v>121</v>
      </c>
      <c r="D370" s="2">
        <f t="shared" si="27"/>
        <v>0.47361702127659572</v>
      </c>
      <c r="E370" s="2">
        <f t="shared" si="28"/>
        <v>10.474452554744525</v>
      </c>
      <c r="F370" s="2">
        <f t="shared" si="29"/>
        <v>10.304136253041362</v>
      </c>
      <c r="G370" s="1">
        <f t="shared" si="31"/>
        <v>10.388596386263014</v>
      </c>
      <c r="H370" s="1">
        <f t="shared" si="30"/>
        <v>10.474452554744525</v>
      </c>
      <c r="I370" s="2">
        <f t="shared" si="32"/>
        <v>0.4387575061160946</v>
      </c>
    </row>
    <row r="371" spans="1:9" x14ac:dyDescent="0.3">
      <c r="A371">
        <v>372</v>
      </c>
      <c r="B371">
        <v>125</v>
      </c>
      <c r="C371">
        <v>124</v>
      </c>
      <c r="D371" s="2">
        <f t="shared" si="27"/>
        <v>0.47489361702127658</v>
      </c>
      <c r="E371" s="2">
        <f t="shared" si="28"/>
        <v>10.644768856447689</v>
      </c>
      <c r="F371" s="2">
        <f t="shared" si="29"/>
        <v>10.559610705596107</v>
      </c>
      <c r="G371" s="1">
        <f t="shared" si="31"/>
        <v>10.602018780718984</v>
      </c>
      <c r="H371" s="1">
        <f t="shared" si="30"/>
        <v>10.644768856447689</v>
      </c>
      <c r="I371" s="2">
        <f t="shared" si="32"/>
        <v>0.43173738601823708</v>
      </c>
    </row>
    <row r="372" spans="1:9" x14ac:dyDescent="0.3">
      <c r="A372">
        <v>373</v>
      </c>
      <c r="B372">
        <v>124</v>
      </c>
      <c r="C372">
        <v>123</v>
      </c>
      <c r="D372" s="2">
        <f t="shared" si="27"/>
        <v>0.47617021276595739</v>
      </c>
      <c r="E372" s="2">
        <f t="shared" si="28"/>
        <v>10.559610705596107</v>
      </c>
      <c r="F372" s="2">
        <f t="shared" si="29"/>
        <v>10.474452554744525</v>
      </c>
      <c r="G372" s="1">
        <f t="shared" si="31"/>
        <v>10.516859245249565</v>
      </c>
      <c r="H372" s="1">
        <f t="shared" si="30"/>
        <v>10.559610705596107</v>
      </c>
      <c r="I372" s="2">
        <f t="shared" si="32"/>
        <v>0.43521913913128735</v>
      </c>
    </row>
    <row r="373" spans="1:9" x14ac:dyDescent="0.3">
      <c r="A373">
        <v>374</v>
      </c>
      <c r="B373">
        <v>122</v>
      </c>
      <c r="C373">
        <v>122</v>
      </c>
      <c r="D373" s="2">
        <f t="shared" si="27"/>
        <v>0.47744680851063831</v>
      </c>
      <c r="E373" s="2">
        <f t="shared" si="28"/>
        <v>10.389294403892944</v>
      </c>
      <c r="F373" s="2">
        <f t="shared" si="29"/>
        <v>10.389294403892944</v>
      </c>
      <c r="G373" s="1">
        <f t="shared" si="31"/>
        <v>10.389294403892944</v>
      </c>
      <c r="H373" s="1">
        <f t="shared" si="30"/>
        <v>10.389294403892944</v>
      </c>
      <c r="I373" s="2">
        <f t="shared" si="32"/>
        <v>0.44235387911704621</v>
      </c>
    </row>
    <row r="374" spans="1:9" x14ac:dyDescent="0.3">
      <c r="A374">
        <v>375</v>
      </c>
      <c r="B374">
        <v>123</v>
      </c>
      <c r="C374">
        <v>123</v>
      </c>
      <c r="D374" s="2">
        <f t="shared" si="27"/>
        <v>0.47872340425531917</v>
      </c>
      <c r="E374" s="2">
        <f t="shared" si="28"/>
        <v>10.474452554744525</v>
      </c>
      <c r="F374" s="2">
        <f t="shared" si="29"/>
        <v>10.474452554744525</v>
      </c>
      <c r="G374" s="1">
        <f t="shared" si="31"/>
        <v>10.474452554744525</v>
      </c>
      <c r="H374" s="1">
        <f t="shared" si="30"/>
        <v>10.474452554744525</v>
      </c>
      <c r="I374" s="2">
        <f t="shared" si="32"/>
        <v>0.4387575061160946</v>
      </c>
    </row>
    <row r="375" spans="1:9" x14ac:dyDescent="0.3">
      <c r="A375">
        <v>376</v>
      </c>
      <c r="B375">
        <v>123</v>
      </c>
      <c r="C375">
        <v>123</v>
      </c>
      <c r="D375" s="2">
        <f t="shared" si="27"/>
        <v>0.48</v>
      </c>
      <c r="E375" s="2">
        <f t="shared" si="28"/>
        <v>10.474452554744525</v>
      </c>
      <c r="F375" s="2">
        <f t="shared" si="29"/>
        <v>10.474452554744525</v>
      </c>
      <c r="G375" s="1">
        <f t="shared" si="31"/>
        <v>10.474452554744525</v>
      </c>
      <c r="H375" s="1">
        <f t="shared" si="30"/>
        <v>10.474452554744525</v>
      </c>
      <c r="I375" s="2">
        <f t="shared" si="32"/>
        <v>0.4387575061160946</v>
      </c>
    </row>
    <row r="376" spans="1:9" x14ac:dyDescent="0.3">
      <c r="A376">
        <v>377</v>
      </c>
      <c r="B376">
        <v>122</v>
      </c>
      <c r="C376">
        <v>122</v>
      </c>
      <c r="D376" s="2">
        <f t="shared" si="27"/>
        <v>0.48127659574468085</v>
      </c>
      <c r="E376" s="2">
        <f t="shared" si="28"/>
        <v>10.389294403892944</v>
      </c>
      <c r="F376" s="2">
        <f t="shared" si="29"/>
        <v>10.389294403892944</v>
      </c>
      <c r="G376" s="1">
        <f t="shared" si="31"/>
        <v>10.389294403892944</v>
      </c>
      <c r="H376" s="1">
        <f t="shared" si="30"/>
        <v>10.389294403892944</v>
      </c>
      <c r="I376" s="2">
        <f t="shared" si="32"/>
        <v>0.44235387911704621</v>
      </c>
    </row>
    <row r="377" spans="1:9" x14ac:dyDescent="0.3">
      <c r="A377">
        <v>378</v>
      </c>
      <c r="B377">
        <v>121</v>
      </c>
      <c r="C377">
        <v>116</v>
      </c>
      <c r="D377" s="2">
        <f t="shared" si="27"/>
        <v>0.48255319148936165</v>
      </c>
      <c r="E377" s="2">
        <f t="shared" si="28"/>
        <v>10.304136253041362</v>
      </c>
      <c r="F377" s="2">
        <f t="shared" si="29"/>
        <v>9.8783454987834549</v>
      </c>
      <c r="G377" s="1">
        <f t="shared" si="31"/>
        <v>10.0867494122599</v>
      </c>
      <c r="H377" s="1">
        <f t="shared" si="30"/>
        <v>10.304136253041362</v>
      </c>
      <c r="I377" s="2">
        <f t="shared" si="32"/>
        <v>0.44600969629983167</v>
      </c>
    </row>
    <row r="378" spans="1:9" x14ac:dyDescent="0.3">
      <c r="A378">
        <v>379</v>
      </c>
      <c r="B378">
        <v>115</v>
      </c>
      <c r="C378">
        <v>105</v>
      </c>
      <c r="D378" s="2">
        <f t="shared" si="27"/>
        <v>0.48382978723404257</v>
      </c>
      <c r="E378" s="2">
        <f t="shared" si="28"/>
        <v>9.7931873479318732</v>
      </c>
      <c r="F378" s="2">
        <f t="shared" si="29"/>
        <v>8.9416058394160576</v>
      </c>
      <c r="G378" s="1">
        <f t="shared" si="31"/>
        <v>9.3480424684804238</v>
      </c>
      <c r="H378" s="1">
        <f t="shared" si="30"/>
        <v>9.7931873479318732</v>
      </c>
      <c r="I378" s="2">
        <f t="shared" si="32"/>
        <v>0.46927976741112731</v>
      </c>
    </row>
    <row r="379" spans="1:9" x14ac:dyDescent="0.3">
      <c r="A379">
        <v>380</v>
      </c>
      <c r="B379">
        <v>104</v>
      </c>
      <c r="C379">
        <v>99</v>
      </c>
      <c r="D379" s="2">
        <f t="shared" si="27"/>
        <v>0.48510638297872338</v>
      </c>
      <c r="E379" s="2">
        <f t="shared" si="28"/>
        <v>8.8564476885644776</v>
      </c>
      <c r="F379" s="2">
        <f t="shared" si="29"/>
        <v>8.4306569343065689</v>
      </c>
      <c r="G379" s="1">
        <f t="shared" si="31"/>
        <v>8.6383085829348101</v>
      </c>
      <c r="H379" s="1">
        <f t="shared" si="30"/>
        <v>8.8564476885644776</v>
      </c>
      <c r="I379" s="2">
        <f t="shared" si="32"/>
        <v>0.51891512742576562</v>
      </c>
    </row>
    <row r="380" spans="1:9" x14ac:dyDescent="0.3">
      <c r="A380">
        <v>381</v>
      </c>
      <c r="B380">
        <v>99</v>
      </c>
      <c r="C380">
        <v>99</v>
      </c>
      <c r="D380" s="2">
        <f t="shared" si="27"/>
        <v>0.48638297872340425</v>
      </c>
      <c r="E380" s="2">
        <f t="shared" si="28"/>
        <v>8.4306569343065689</v>
      </c>
      <c r="F380" s="2">
        <f t="shared" si="29"/>
        <v>8.4306569343065689</v>
      </c>
      <c r="G380" s="1">
        <f t="shared" si="31"/>
        <v>8.4306569343065689</v>
      </c>
      <c r="H380" s="1">
        <f t="shared" si="30"/>
        <v>8.4306569343065689</v>
      </c>
      <c r="I380" s="2">
        <f t="shared" si="32"/>
        <v>0.54512296214423883</v>
      </c>
    </row>
    <row r="381" spans="1:9" x14ac:dyDescent="0.3">
      <c r="A381">
        <v>382</v>
      </c>
      <c r="B381">
        <v>99</v>
      </c>
      <c r="C381">
        <v>97</v>
      </c>
      <c r="D381" s="2">
        <f t="shared" si="27"/>
        <v>0.48765957446808506</v>
      </c>
      <c r="E381" s="2">
        <f t="shared" si="28"/>
        <v>8.4306569343065689</v>
      </c>
      <c r="F381" s="2">
        <f t="shared" si="29"/>
        <v>8.2603406326034055</v>
      </c>
      <c r="G381" s="1">
        <f t="shared" si="31"/>
        <v>8.3446298227320117</v>
      </c>
      <c r="H381" s="1">
        <f t="shared" si="30"/>
        <v>8.4306569343065689</v>
      </c>
      <c r="I381" s="2">
        <f t="shared" si="32"/>
        <v>0.54512296214423883</v>
      </c>
    </row>
    <row r="382" spans="1:9" x14ac:dyDescent="0.3">
      <c r="A382">
        <v>383</v>
      </c>
      <c r="B382">
        <v>96</v>
      </c>
      <c r="C382">
        <v>93</v>
      </c>
      <c r="D382" s="2">
        <f t="shared" si="27"/>
        <v>0.48893617021276592</v>
      </c>
      <c r="E382" s="2">
        <f t="shared" si="28"/>
        <v>8.1751824817518255</v>
      </c>
      <c r="F382" s="2">
        <f t="shared" si="29"/>
        <v>7.9197080291970803</v>
      </c>
      <c r="G382" s="1">
        <f t="shared" si="31"/>
        <v>8.045417680454177</v>
      </c>
      <c r="H382" s="1">
        <f t="shared" si="30"/>
        <v>8.1751824817518255</v>
      </c>
      <c r="I382" s="2">
        <f t="shared" si="32"/>
        <v>0.56215805471124614</v>
      </c>
    </row>
    <row r="383" spans="1:9" x14ac:dyDescent="0.3">
      <c r="A383">
        <v>384</v>
      </c>
      <c r="B383">
        <v>92</v>
      </c>
      <c r="C383">
        <v>90</v>
      </c>
      <c r="D383" s="2">
        <f t="shared" si="27"/>
        <v>0.49021276595744678</v>
      </c>
      <c r="E383" s="2">
        <f t="shared" si="28"/>
        <v>7.8345498783454985</v>
      </c>
      <c r="F383" s="2">
        <f t="shared" si="29"/>
        <v>7.664233576642336</v>
      </c>
      <c r="G383" s="1">
        <f t="shared" si="31"/>
        <v>7.7484559236384056</v>
      </c>
      <c r="H383" s="1">
        <f t="shared" si="30"/>
        <v>7.8345498783454985</v>
      </c>
      <c r="I383" s="2">
        <f t="shared" si="32"/>
        <v>0.58659970926390903</v>
      </c>
    </row>
    <row r="384" spans="1:9" x14ac:dyDescent="0.3">
      <c r="A384">
        <v>385</v>
      </c>
      <c r="B384">
        <v>92</v>
      </c>
      <c r="C384">
        <v>91</v>
      </c>
      <c r="D384" s="2">
        <f t="shared" si="27"/>
        <v>0.49148936170212765</v>
      </c>
      <c r="E384" s="2">
        <f t="shared" si="28"/>
        <v>7.8345498783454985</v>
      </c>
      <c r="F384" s="2">
        <f t="shared" si="29"/>
        <v>7.7493917274939177</v>
      </c>
      <c r="G384" s="1">
        <f t="shared" si="31"/>
        <v>7.7917381303763973</v>
      </c>
      <c r="H384" s="1">
        <f t="shared" si="30"/>
        <v>7.8345498783454985</v>
      </c>
      <c r="I384" s="2">
        <f t="shared" si="32"/>
        <v>0.58659970926390903</v>
      </c>
    </row>
    <row r="385" spans="1:9" x14ac:dyDescent="0.3">
      <c r="A385">
        <v>386</v>
      </c>
      <c r="B385">
        <v>93</v>
      </c>
      <c r="C385">
        <v>87</v>
      </c>
      <c r="D385" s="2">
        <f t="shared" si="27"/>
        <v>0.49276595744680851</v>
      </c>
      <c r="E385" s="2">
        <f t="shared" si="28"/>
        <v>7.9197080291970803</v>
      </c>
      <c r="F385" s="2">
        <f t="shared" si="29"/>
        <v>7.4087591240875916</v>
      </c>
      <c r="G385" s="1">
        <f t="shared" si="31"/>
        <v>7.6557177615571765</v>
      </c>
      <c r="H385" s="1">
        <f t="shared" si="30"/>
        <v>7.9197080291970803</v>
      </c>
      <c r="I385" s="2">
        <f t="shared" si="32"/>
        <v>0.58029218550838324</v>
      </c>
    </row>
    <row r="386" spans="1:9" x14ac:dyDescent="0.3">
      <c r="A386">
        <v>387</v>
      </c>
      <c r="B386">
        <v>86</v>
      </c>
      <c r="C386">
        <v>70</v>
      </c>
      <c r="D386" s="2">
        <f t="shared" si="27"/>
        <v>0.49404255319148932</v>
      </c>
      <c r="E386" s="2">
        <f t="shared" si="28"/>
        <v>7.3236009732360099</v>
      </c>
      <c r="F386" s="2">
        <f t="shared" si="29"/>
        <v>5.9610705596107056</v>
      </c>
      <c r="G386" s="1">
        <f t="shared" si="31"/>
        <v>6.5724624118784707</v>
      </c>
      <c r="H386" s="1">
        <f t="shared" si="30"/>
        <v>7.3236009732360099</v>
      </c>
      <c r="I386" s="2">
        <f t="shared" si="32"/>
        <v>0.62752527037534456</v>
      </c>
    </row>
    <row r="387" spans="1:9" x14ac:dyDescent="0.3">
      <c r="A387">
        <v>388</v>
      </c>
      <c r="B387">
        <v>69</v>
      </c>
      <c r="C387">
        <v>48</v>
      </c>
      <c r="D387" s="2">
        <f t="shared" ref="D387:D450" si="33">A387*0.6/470</f>
        <v>0.49531914893617018</v>
      </c>
      <c r="E387" s="2">
        <f t="shared" ref="E387:E450" si="34">B387*35/411</f>
        <v>5.8759124087591239</v>
      </c>
      <c r="F387" s="2">
        <f t="shared" ref="F387:F450" si="35">C387*35/411</f>
        <v>4.0875912408759127</v>
      </c>
      <c r="G387" s="1">
        <f t="shared" si="31"/>
        <v>4.8212614635972297</v>
      </c>
      <c r="H387" s="1">
        <f t="shared" ref="H387:H450" si="36">E387</f>
        <v>5.8759124087591239</v>
      </c>
      <c r="I387" s="2">
        <f t="shared" si="32"/>
        <v>0.78213294568521197</v>
      </c>
    </row>
    <row r="388" spans="1:9" x14ac:dyDescent="0.3">
      <c r="A388">
        <v>389</v>
      </c>
      <c r="B388">
        <v>47</v>
      </c>
      <c r="C388">
        <v>37</v>
      </c>
      <c r="D388" s="2">
        <f t="shared" si="33"/>
        <v>0.49659574468085099</v>
      </c>
      <c r="E388" s="2">
        <f t="shared" si="34"/>
        <v>4.002433090024331</v>
      </c>
      <c r="F388" s="2">
        <f t="shared" si="35"/>
        <v>3.1508515815085159</v>
      </c>
      <c r="G388" s="1">
        <f t="shared" si="31"/>
        <v>3.5259529602595294</v>
      </c>
      <c r="H388" s="1">
        <f t="shared" si="36"/>
        <v>4.002433090024331</v>
      </c>
      <c r="I388" s="2">
        <f t="shared" si="32"/>
        <v>1.148237728771907</v>
      </c>
    </row>
    <row r="389" spans="1:9" x14ac:dyDescent="0.3">
      <c r="A389">
        <v>390</v>
      </c>
      <c r="B389">
        <v>43</v>
      </c>
      <c r="C389">
        <v>40</v>
      </c>
      <c r="D389" s="2">
        <f t="shared" si="33"/>
        <v>0.49787234042553191</v>
      </c>
      <c r="E389" s="2">
        <f t="shared" si="34"/>
        <v>3.6618004866180049</v>
      </c>
      <c r="F389" s="2">
        <f t="shared" si="35"/>
        <v>3.4063260340632602</v>
      </c>
      <c r="G389" s="1">
        <f t="shared" si="31"/>
        <v>3.5294462521619328</v>
      </c>
      <c r="H389" s="1">
        <f t="shared" si="36"/>
        <v>3.6618004866180049</v>
      </c>
      <c r="I389" s="2">
        <f t="shared" si="32"/>
        <v>1.2550505407506891</v>
      </c>
    </row>
    <row r="390" spans="1:9" x14ac:dyDescent="0.3">
      <c r="A390">
        <v>391</v>
      </c>
      <c r="B390">
        <v>49</v>
      </c>
      <c r="C390">
        <v>44</v>
      </c>
      <c r="D390" s="2">
        <f t="shared" si="33"/>
        <v>0.49914893617021278</v>
      </c>
      <c r="E390" s="2">
        <f t="shared" si="34"/>
        <v>4.1727493917274936</v>
      </c>
      <c r="F390" s="2">
        <f t="shared" si="35"/>
        <v>3.7469586374695862</v>
      </c>
      <c r="G390" s="1">
        <f t="shared" si="31"/>
        <v>3.9484080265808545</v>
      </c>
      <c r="H390" s="1">
        <f t="shared" si="36"/>
        <v>4.1727493917274936</v>
      </c>
      <c r="I390" s="2">
        <f t="shared" si="32"/>
        <v>1.1013708826995845</v>
      </c>
    </row>
    <row r="391" spans="1:9" x14ac:dyDescent="0.3">
      <c r="A391">
        <v>392</v>
      </c>
      <c r="B391">
        <v>61</v>
      </c>
      <c r="C391">
        <v>50</v>
      </c>
      <c r="D391" s="2">
        <f t="shared" si="33"/>
        <v>0.50042553191489358</v>
      </c>
      <c r="E391" s="2">
        <f t="shared" si="34"/>
        <v>5.1946472019464718</v>
      </c>
      <c r="F391" s="2">
        <f t="shared" si="35"/>
        <v>4.2579075425790753</v>
      </c>
      <c r="G391" s="1">
        <f t="shared" si="31"/>
        <v>4.6798623440959197</v>
      </c>
      <c r="H391" s="1">
        <f t="shared" si="36"/>
        <v>5.1946472019464718</v>
      </c>
      <c r="I391" s="2">
        <f t="shared" si="32"/>
        <v>0.88470775823409242</v>
      </c>
    </row>
    <row r="392" spans="1:9" x14ac:dyDescent="0.3">
      <c r="A392">
        <v>393</v>
      </c>
      <c r="B392">
        <v>74</v>
      </c>
      <c r="C392">
        <v>62</v>
      </c>
      <c r="D392" s="2">
        <f t="shared" si="33"/>
        <v>0.50170212765957445</v>
      </c>
      <c r="E392" s="2">
        <f t="shared" si="34"/>
        <v>6.3017031630170317</v>
      </c>
      <c r="F392" s="2">
        <f t="shared" si="35"/>
        <v>5.2798053527980535</v>
      </c>
      <c r="G392" s="1">
        <f t="shared" si="31"/>
        <v>5.7456705309861169</v>
      </c>
      <c r="H392" s="1">
        <f t="shared" si="36"/>
        <v>6.3017031630170317</v>
      </c>
      <c r="I392" s="2">
        <f t="shared" si="32"/>
        <v>0.72928612503080581</v>
      </c>
    </row>
    <row r="393" spans="1:9" x14ac:dyDescent="0.3">
      <c r="A393">
        <v>394</v>
      </c>
      <c r="B393">
        <v>79</v>
      </c>
      <c r="C393">
        <v>75</v>
      </c>
      <c r="D393" s="2">
        <f t="shared" si="33"/>
        <v>0.50297872340425531</v>
      </c>
      <c r="E393" s="2">
        <f t="shared" si="34"/>
        <v>6.7274939172749395</v>
      </c>
      <c r="F393" s="2">
        <f t="shared" si="35"/>
        <v>6.3868613138686134</v>
      </c>
      <c r="G393" s="1">
        <f t="shared" si="31"/>
        <v>6.5527538155275389</v>
      </c>
      <c r="H393" s="1">
        <f t="shared" si="36"/>
        <v>6.7274939172749395</v>
      </c>
      <c r="I393" s="2">
        <f t="shared" si="32"/>
        <v>0.68312877534531169</v>
      </c>
    </row>
    <row r="394" spans="1:9" x14ac:dyDescent="0.3">
      <c r="A394">
        <v>395</v>
      </c>
      <c r="B394">
        <v>76</v>
      </c>
      <c r="C394">
        <v>73</v>
      </c>
      <c r="D394" s="2">
        <f t="shared" si="33"/>
        <v>0.50425531914893618</v>
      </c>
      <c r="E394" s="2">
        <f t="shared" si="34"/>
        <v>6.4720194647201943</v>
      </c>
      <c r="F394" s="2">
        <f t="shared" si="35"/>
        <v>6.21654501216545</v>
      </c>
      <c r="G394" s="1">
        <f t="shared" ref="G394:G457" si="37">K$2/(K$2/2/E394+K$2/2/F394)</f>
        <v>6.3417103479808619</v>
      </c>
      <c r="H394" s="1">
        <f t="shared" si="36"/>
        <v>6.4720194647201943</v>
      </c>
      <c r="I394" s="2">
        <f t="shared" si="32"/>
        <v>0.71009438489841625</v>
      </c>
    </row>
    <row r="395" spans="1:9" x14ac:dyDescent="0.3">
      <c r="A395">
        <v>396</v>
      </c>
      <c r="B395">
        <v>72</v>
      </c>
      <c r="C395">
        <v>65</v>
      </c>
      <c r="D395" s="2">
        <f t="shared" si="33"/>
        <v>0.50553191489361704</v>
      </c>
      <c r="E395" s="2">
        <f t="shared" si="34"/>
        <v>6.1313868613138682</v>
      </c>
      <c r="F395" s="2">
        <f t="shared" si="35"/>
        <v>5.5352798053527978</v>
      </c>
      <c r="G395" s="1">
        <f t="shared" si="37"/>
        <v>5.8181043209547658</v>
      </c>
      <c r="H395" s="1">
        <f t="shared" si="36"/>
        <v>6.1313868613138682</v>
      </c>
      <c r="I395" s="2">
        <f t="shared" ref="I395:I458" si="38">0.6/470/H395*60*60</f>
        <v>0.74954407294832825</v>
      </c>
    </row>
    <row r="396" spans="1:9" x14ac:dyDescent="0.3">
      <c r="A396">
        <v>397</v>
      </c>
      <c r="B396">
        <v>64</v>
      </c>
      <c r="C396">
        <v>55</v>
      </c>
      <c r="D396" s="2">
        <f t="shared" si="33"/>
        <v>0.50680851063829779</v>
      </c>
      <c r="E396" s="2">
        <f t="shared" si="34"/>
        <v>5.4501216545012161</v>
      </c>
      <c r="F396" s="2">
        <f t="shared" si="35"/>
        <v>4.6836982968369831</v>
      </c>
      <c r="G396" s="1">
        <f t="shared" si="37"/>
        <v>5.0379275797910408</v>
      </c>
      <c r="H396" s="1">
        <f t="shared" si="36"/>
        <v>5.4501216545012161</v>
      </c>
      <c r="I396" s="2">
        <f t="shared" si="38"/>
        <v>0.84323708206686931</v>
      </c>
    </row>
    <row r="397" spans="1:9" x14ac:dyDescent="0.3">
      <c r="A397">
        <v>398</v>
      </c>
      <c r="B397">
        <v>54</v>
      </c>
      <c r="C397">
        <v>50</v>
      </c>
      <c r="D397" s="2">
        <f t="shared" si="33"/>
        <v>0.50808510638297866</v>
      </c>
      <c r="E397" s="2">
        <f t="shared" si="34"/>
        <v>4.5985401459854014</v>
      </c>
      <c r="F397" s="2">
        <f t="shared" si="35"/>
        <v>4.2579075425790753</v>
      </c>
      <c r="G397" s="1">
        <f t="shared" si="37"/>
        <v>4.4216732172936553</v>
      </c>
      <c r="H397" s="1">
        <f t="shared" si="36"/>
        <v>4.5985401459854014</v>
      </c>
      <c r="I397" s="2">
        <f t="shared" si="38"/>
        <v>0.99939209726443756</v>
      </c>
    </row>
    <row r="398" spans="1:9" x14ac:dyDescent="0.3">
      <c r="A398">
        <v>399</v>
      </c>
      <c r="B398">
        <v>67</v>
      </c>
      <c r="C398">
        <v>52</v>
      </c>
      <c r="D398" s="2">
        <f t="shared" si="33"/>
        <v>0.50936170212765952</v>
      </c>
      <c r="E398" s="2">
        <f t="shared" si="34"/>
        <v>5.7055961070559613</v>
      </c>
      <c r="F398" s="2">
        <f t="shared" si="35"/>
        <v>4.4282238442822388</v>
      </c>
      <c r="G398" s="1">
        <f t="shared" si="37"/>
        <v>4.9864033204522693</v>
      </c>
      <c r="H398" s="1">
        <f t="shared" si="36"/>
        <v>5.7055961070559613</v>
      </c>
      <c r="I398" s="2">
        <f t="shared" si="38"/>
        <v>0.8054801977952184</v>
      </c>
    </row>
    <row r="399" spans="1:9" x14ac:dyDescent="0.3">
      <c r="A399">
        <v>400</v>
      </c>
      <c r="B399">
        <v>90</v>
      </c>
      <c r="C399">
        <v>68</v>
      </c>
      <c r="D399" s="2">
        <f t="shared" si="33"/>
        <v>0.51063829787234039</v>
      </c>
      <c r="E399" s="2">
        <f t="shared" si="34"/>
        <v>7.664233576642336</v>
      </c>
      <c r="F399" s="2">
        <f t="shared" si="35"/>
        <v>5.7907542579075422</v>
      </c>
      <c r="G399" s="1">
        <f t="shared" si="37"/>
        <v>6.5970618128060607</v>
      </c>
      <c r="H399" s="1">
        <f t="shared" si="36"/>
        <v>7.664233576642336</v>
      </c>
      <c r="I399" s="2">
        <f t="shared" si="38"/>
        <v>0.5996352583586626</v>
      </c>
    </row>
    <row r="400" spans="1:9" x14ac:dyDescent="0.3">
      <c r="A400">
        <v>401</v>
      </c>
      <c r="B400">
        <v>106</v>
      </c>
      <c r="C400">
        <v>91</v>
      </c>
      <c r="D400" s="2">
        <f t="shared" si="33"/>
        <v>0.51191489361702125</v>
      </c>
      <c r="E400" s="2">
        <f t="shared" si="34"/>
        <v>9.0267639902676393</v>
      </c>
      <c r="F400" s="2">
        <f t="shared" si="35"/>
        <v>7.7493917274939177</v>
      </c>
      <c r="G400" s="1">
        <f t="shared" si="37"/>
        <v>8.339446935171118</v>
      </c>
      <c r="H400" s="1">
        <f t="shared" si="36"/>
        <v>9.0267639902676393</v>
      </c>
      <c r="I400" s="2">
        <f t="shared" si="38"/>
        <v>0.50912427596490217</v>
      </c>
    </row>
    <row r="401" spans="1:9" x14ac:dyDescent="0.3">
      <c r="A401">
        <v>402</v>
      </c>
      <c r="B401">
        <v>120</v>
      </c>
      <c r="C401">
        <v>107</v>
      </c>
      <c r="D401" s="2">
        <f t="shared" si="33"/>
        <v>0.51319148936170211</v>
      </c>
      <c r="E401" s="2">
        <f t="shared" si="34"/>
        <v>10.218978102189782</v>
      </c>
      <c r="F401" s="2">
        <f t="shared" si="35"/>
        <v>9.1119221411192211</v>
      </c>
      <c r="G401" s="1">
        <f t="shared" si="37"/>
        <v>9.6337502813595286</v>
      </c>
      <c r="H401" s="1">
        <f t="shared" si="36"/>
        <v>10.218978102189782</v>
      </c>
      <c r="I401" s="2">
        <f t="shared" si="38"/>
        <v>0.4497264437689969</v>
      </c>
    </row>
    <row r="402" spans="1:9" x14ac:dyDescent="0.3">
      <c r="A402">
        <v>403</v>
      </c>
      <c r="B402">
        <v>132</v>
      </c>
      <c r="C402">
        <v>121</v>
      </c>
      <c r="D402" s="2">
        <f t="shared" si="33"/>
        <v>0.51446808510638298</v>
      </c>
      <c r="E402" s="2">
        <f t="shared" si="34"/>
        <v>11.240875912408759</v>
      </c>
      <c r="F402" s="2">
        <f t="shared" si="35"/>
        <v>10.304136253041362</v>
      </c>
      <c r="G402" s="1">
        <f t="shared" si="37"/>
        <v>10.75214217708664</v>
      </c>
      <c r="H402" s="1">
        <f t="shared" si="36"/>
        <v>11.240875912408759</v>
      </c>
      <c r="I402" s="2">
        <f t="shared" si="38"/>
        <v>0.40884222160817901</v>
      </c>
    </row>
    <row r="403" spans="1:9" x14ac:dyDescent="0.3">
      <c r="A403">
        <v>404</v>
      </c>
      <c r="B403">
        <v>140</v>
      </c>
      <c r="C403">
        <v>133</v>
      </c>
      <c r="D403" s="2">
        <f t="shared" si="33"/>
        <v>0.51574468085106373</v>
      </c>
      <c r="E403" s="2">
        <f t="shared" si="34"/>
        <v>11.922141119221411</v>
      </c>
      <c r="F403" s="2">
        <f t="shared" si="35"/>
        <v>11.326034063260341</v>
      </c>
      <c r="G403" s="1">
        <f t="shared" si="37"/>
        <v>11.616445193087529</v>
      </c>
      <c r="H403" s="1">
        <f t="shared" si="36"/>
        <v>11.922141119221411</v>
      </c>
      <c r="I403" s="2">
        <f t="shared" si="38"/>
        <v>0.38547980894485451</v>
      </c>
    </row>
    <row r="404" spans="1:9" x14ac:dyDescent="0.3">
      <c r="A404">
        <v>405</v>
      </c>
      <c r="B404">
        <v>144</v>
      </c>
      <c r="C404">
        <v>141</v>
      </c>
      <c r="D404" s="2">
        <f t="shared" si="33"/>
        <v>0.51702127659574471</v>
      </c>
      <c r="E404" s="2">
        <f t="shared" si="34"/>
        <v>12.262773722627736</v>
      </c>
      <c r="F404" s="2">
        <f t="shared" si="35"/>
        <v>12.007299270072993</v>
      </c>
      <c r="G404" s="1">
        <f t="shared" si="37"/>
        <v>12.133691893968498</v>
      </c>
      <c r="H404" s="1">
        <f t="shared" si="36"/>
        <v>12.262773722627736</v>
      </c>
      <c r="I404" s="2">
        <f t="shared" si="38"/>
        <v>0.37477203647416413</v>
      </c>
    </row>
    <row r="405" spans="1:9" x14ac:dyDescent="0.3">
      <c r="A405">
        <v>406</v>
      </c>
      <c r="B405">
        <v>149</v>
      </c>
      <c r="C405">
        <v>145</v>
      </c>
      <c r="D405" s="2">
        <f t="shared" si="33"/>
        <v>0.51829787234042557</v>
      </c>
      <c r="E405" s="2">
        <f t="shared" si="34"/>
        <v>12.688564476885645</v>
      </c>
      <c r="F405" s="2">
        <f t="shared" si="35"/>
        <v>12.347931873479318</v>
      </c>
      <c r="G405" s="1">
        <f t="shared" si="37"/>
        <v>12.515930946587881</v>
      </c>
      <c r="H405" s="1">
        <f t="shared" si="36"/>
        <v>12.688564476885645</v>
      </c>
      <c r="I405" s="2">
        <f t="shared" si="38"/>
        <v>0.36219579363946058</v>
      </c>
    </row>
    <row r="406" spans="1:9" x14ac:dyDescent="0.3">
      <c r="A406">
        <v>407</v>
      </c>
      <c r="B406">
        <v>152</v>
      </c>
      <c r="C406">
        <v>150</v>
      </c>
      <c r="D406" s="2">
        <f t="shared" si="33"/>
        <v>0.51957446808510632</v>
      </c>
      <c r="E406" s="2">
        <f t="shared" si="34"/>
        <v>12.944038929440389</v>
      </c>
      <c r="F406" s="2">
        <f t="shared" si="35"/>
        <v>12.773722627737227</v>
      </c>
      <c r="G406" s="1">
        <f t="shared" si="37"/>
        <v>12.858316817324889</v>
      </c>
      <c r="H406" s="1">
        <f t="shared" si="36"/>
        <v>12.944038929440389</v>
      </c>
      <c r="I406" s="2">
        <f t="shared" si="38"/>
        <v>0.35504719244920813</v>
      </c>
    </row>
    <row r="407" spans="1:9" x14ac:dyDescent="0.3">
      <c r="A407">
        <v>408</v>
      </c>
      <c r="B407">
        <v>152</v>
      </c>
      <c r="C407">
        <v>152</v>
      </c>
      <c r="D407" s="2">
        <f t="shared" si="33"/>
        <v>0.52085106382978719</v>
      </c>
      <c r="E407" s="2">
        <f t="shared" si="34"/>
        <v>12.944038929440389</v>
      </c>
      <c r="F407" s="2">
        <f t="shared" si="35"/>
        <v>12.944038929440389</v>
      </c>
      <c r="G407" s="1">
        <f t="shared" si="37"/>
        <v>12.944038929440389</v>
      </c>
      <c r="H407" s="1">
        <f t="shared" si="36"/>
        <v>12.944038929440389</v>
      </c>
      <c r="I407" s="2">
        <f t="shared" si="38"/>
        <v>0.35504719244920813</v>
      </c>
    </row>
    <row r="408" spans="1:9" x14ac:dyDescent="0.3">
      <c r="A408">
        <v>409</v>
      </c>
      <c r="B408">
        <v>153</v>
      </c>
      <c r="C408">
        <v>153</v>
      </c>
      <c r="D408" s="2">
        <f t="shared" si="33"/>
        <v>0.52212765957446805</v>
      </c>
      <c r="E408" s="2">
        <f t="shared" si="34"/>
        <v>13.02919708029197</v>
      </c>
      <c r="F408" s="2">
        <f t="shared" si="35"/>
        <v>13.02919708029197</v>
      </c>
      <c r="G408" s="1">
        <f t="shared" si="37"/>
        <v>13.02919708029197</v>
      </c>
      <c r="H408" s="1">
        <f t="shared" si="36"/>
        <v>13.02919708029197</v>
      </c>
      <c r="I408" s="2">
        <f t="shared" si="38"/>
        <v>0.35272662256391918</v>
      </c>
    </row>
    <row r="409" spans="1:9" x14ac:dyDescent="0.3">
      <c r="A409">
        <v>410</v>
      </c>
      <c r="B409">
        <v>153</v>
      </c>
      <c r="C409">
        <v>151</v>
      </c>
      <c r="D409" s="2">
        <f t="shared" si="33"/>
        <v>0.52340425531914891</v>
      </c>
      <c r="E409" s="2">
        <f t="shared" si="34"/>
        <v>13.02919708029197</v>
      </c>
      <c r="F409" s="2">
        <f t="shared" si="35"/>
        <v>12.858880778588809</v>
      </c>
      <c r="G409" s="1">
        <f t="shared" si="37"/>
        <v>12.943478678447944</v>
      </c>
      <c r="H409" s="1">
        <f t="shared" si="36"/>
        <v>13.02919708029197</v>
      </c>
      <c r="I409" s="2">
        <f t="shared" si="38"/>
        <v>0.35272662256391918</v>
      </c>
    </row>
    <row r="410" spans="1:9" x14ac:dyDescent="0.3">
      <c r="A410">
        <v>411</v>
      </c>
      <c r="B410">
        <v>150</v>
      </c>
      <c r="C410">
        <v>147</v>
      </c>
      <c r="D410" s="2">
        <f t="shared" si="33"/>
        <v>0.52468085106382978</v>
      </c>
      <c r="E410" s="2">
        <f t="shared" si="34"/>
        <v>12.773722627737227</v>
      </c>
      <c r="F410" s="2">
        <f t="shared" si="35"/>
        <v>12.518248175182482</v>
      </c>
      <c r="G410" s="1">
        <f t="shared" si="37"/>
        <v>12.644695126446951</v>
      </c>
      <c r="H410" s="1">
        <f t="shared" si="36"/>
        <v>12.773722627737227</v>
      </c>
      <c r="I410" s="2">
        <f t="shared" si="38"/>
        <v>0.35978115501519758</v>
      </c>
    </row>
    <row r="411" spans="1:9" x14ac:dyDescent="0.3">
      <c r="A411">
        <v>412</v>
      </c>
      <c r="B411">
        <v>146</v>
      </c>
      <c r="C411">
        <v>142</v>
      </c>
      <c r="D411" s="2">
        <f t="shared" si="33"/>
        <v>0.52595744680851064</v>
      </c>
      <c r="E411" s="2">
        <f t="shared" si="34"/>
        <v>12.4330900243309</v>
      </c>
      <c r="F411" s="2">
        <f t="shared" si="35"/>
        <v>12.092457420924575</v>
      </c>
      <c r="G411" s="1">
        <f t="shared" si="37"/>
        <v>12.260408218437416</v>
      </c>
      <c r="H411" s="1">
        <f t="shared" si="36"/>
        <v>12.4330900243309</v>
      </c>
      <c r="I411" s="2">
        <f t="shared" si="38"/>
        <v>0.36963817296081941</v>
      </c>
    </row>
    <row r="412" spans="1:9" x14ac:dyDescent="0.3">
      <c r="A412">
        <v>413</v>
      </c>
      <c r="B412">
        <v>141</v>
      </c>
      <c r="C412">
        <v>136</v>
      </c>
      <c r="D412" s="2">
        <f t="shared" si="33"/>
        <v>0.52723404255319151</v>
      </c>
      <c r="E412" s="2">
        <f t="shared" si="34"/>
        <v>12.007299270072993</v>
      </c>
      <c r="F412" s="2">
        <f t="shared" si="35"/>
        <v>11.581508515815084</v>
      </c>
      <c r="G412" s="1">
        <f t="shared" si="37"/>
        <v>11.790561016100556</v>
      </c>
      <c r="H412" s="1">
        <f t="shared" si="36"/>
        <v>12.007299270072993</v>
      </c>
      <c r="I412" s="2">
        <f t="shared" si="38"/>
        <v>0.38274590959063565</v>
      </c>
    </row>
    <row r="413" spans="1:9" x14ac:dyDescent="0.3">
      <c r="A413">
        <v>414</v>
      </c>
      <c r="B413">
        <v>135</v>
      </c>
      <c r="C413">
        <v>130</v>
      </c>
      <c r="D413" s="2">
        <f t="shared" si="33"/>
        <v>0.52851063829787226</v>
      </c>
      <c r="E413" s="2">
        <f t="shared" si="34"/>
        <v>11.496350364963504</v>
      </c>
      <c r="F413" s="2">
        <f t="shared" si="35"/>
        <v>11.070559610705596</v>
      </c>
      <c r="G413" s="1">
        <f t="shared" si="37"/>
        <v>11.279438093926457</v>
      </c>
      <c r="H413" s="1">
        <f t="shared" si="36"/>
        <v>11.496350364963504</v>
      </c>
      <c r="I413" s="2">
        <f t="shared" si="38"/>
        <v>0.39975683890577501</v>
      </c>
    </row>
    <row r="414" spans="1:9" x14ac:dyDescent="0.3">
      <c r="A414">
        <v>415</v>
      </c>
      <c r="B414">
        <v>129</v>
      </c>
      <c r="C414">
        <v>123</v>
      </c>
      <c r="D414" s="2">
        <f t="shared" si="33"/>
        <v>0.52978723404255323</v>
      </c>
      <c r="E414" s="2">
        <f t="shared" si="34"/>
        <v>10.985401459854014</v>
      </c>
      <c r="F414" s="2">
        <f t="shared" si="35"/>
        <v>10.474452554744525</v>
      </c>
      <c r="G414" s="1">
        <f t="shared" si="37"/>
        <v>10.723844282238442</v>
      </c>
      <c r="H414" s="1">
        <f t="shared" si="36"/>
        <v>10.985401459854014</v>
      </c>
      <c r="I414" s="2">
        <f t="shared" si="38"/>
        <v>0.41835018025022974</v>
      </c>
    </row>
    <row r="415" spans="1:9" x14ac:dyDescent="0.3">
      <c r="A415">
        <v>416</v>
      </c>
      <c r="B415">
        <v>122</v>
      </c>
      <c r="C415">
        <v>114</v>
      </c>
      <c r="D415" s="2">
        <f t="shared" si="33"/>
        <v>0.53106382978723399</v>
      </c>
      <c r="E415" s="2">
        <f t="shared" si="34"/>
        <v>10.389294403892944</v>
      </c>
      <c r="F415" s="2">
        <f t="shared" si="35"/>
        <v>9.7080291970802914</v>
      </c>
      <c r="G415" s="1">
        <f t="shared" si="37"/>
        <v>10.037114932574539</v>
      </c>
      <c r="H415" s="1">
        <f t="shared" si="36"/>
        <v>10.389294403892944</v>
      </c>
      <c r="I415" s="2">
        <f t="shared" si="38"/>
        <v>0.44235387911704621</v>
      </c>
    </row>
    <row r="416" spans="1:9" x14ac:dyDescent="0.3">
      <c r="A416">
        <v>417</v>
      </c>
      <c r="B416">
        <v>113</v>
      </c>
      <c r="C416">
        <v>109</v>
      </c>
      <c r="D416" s="2">
        <f t="shared" si="33"/>
        <v>0.53234042553191485</v>
      </c>
      <c r="E416" s="2">
        <f t="shared" si="34"/>
        <v>9.6228710462287097</v>
      </c>
      <c r="F416" s="2">
        <f t="shared" si="35"/>
        <v>9.2822384428223845</v>
      </c>
      <c r="G416" s="1">
        <f t="shared" si="37"/>
        <v>9.449485982332698</v>
      </c>
      <c r="H416" s="1">
        <f t="shared" si="36"/>
        <v>9.6228710462287097</v>
      </c>
      <c r="I416" s="2">
        <f t="shared" si="38"/>
        <v>0.47758560400247457</v>
      </c>
    </row>
    <row r="417" spans="1:9" x14ac:dyDescent="0.3">
      <c r="A417">
        <v>418</v>
      </c>
      <c r="B417">
        <v>108</v>
      </c>
      <c r="C417">
        <v>108</v>
      </c>
      <c r="D417" s="2">
        <f t="shared" si="33"/>
        <v>0.53361702127659572</v>
      </c>
      <c r="E417" s="2">
        <f t="shared" si="34"/>
        <v>9.1970802919708028</v>
      </c>
      <c r="F417" s="2">
        <f t="shared" si="35"/>
        <v>9.1970802919708028</v>
      </c>
      <c r="G417" s="1">
        <f t="shared" si="37"/>
        <v>9.1970802919708028</v>
      </c>
      <c r="H417" s="1">
        <f t="shared" si="36"/>
        <v>9.1970802919708028</v>
      </c>
      <c r="I417" s="2">
        <f t="shared" si="38"/>
        <v>0.49969604863221878</v>
      </c>
    </row>
    <row r="418" spans="1:9" x14ac:dyDescent="0.3">
      <c r="A418">
        <v>419</v>
      </c>
      <c r="B418">
        <v>108</v>
      </c>
      <c r="C418">
        <v>107</v>
      </c>
      <c r="D418" s="2">
        <f t="shared" si="33"/>
        <v>0.53489361702127658</v>
      </c>
      <c r="E418" s="2">
        <f t="shared" si="34"/>
        <v>9.1970802919708028</v>
      </c>
      <c r="F418" s="2">
        <f t="shared" si="35"/>
        <v>9.1119221411192211</v>
      </c>
      <c r="G418" s="1">
        <f t="shared" si="37"/>
        <v>9.1543031743337284</v>
      </c>
      <c r="H418" s="1">
        <f t="shared" si="36"/>
        <v>9.1970802919708028</v>
      </c>
      <c r="I418" s="2">
        <f t="shared" si="38"/>
        <v>0.49969604863221878</v>
      </c>
    </row>
    <row r="419" spans="1:9" x14ac:dyDescent="0.3">
      <c r="A419">
        <v>420</v>
      </c>
      <c r="B419">
        <v>111</v>
      </c>
      <c r="C419">
        <v>109</v>
      </c>
      <c r="D419" s="2">
        <f t="shared" si="33"/>
        <v>0.53617021276595744</v>
      </c>
      <c r="E419" s="2">
        <f t="shared" si="34"/>
        <v>9.452554744525548</v>
      </c>
      <c r="F419" s="2">
        <f t="shared" si="35"/>
        <v>9.2822384428223845</v>
      </c>
      <c r="G419" s="1">
        <f t="shared" si="37"/>
        <v>9.3666224286662256</v>
      </c>
      <c r="H419" s="1">
        <f t="shared" si="36"/>
        <v>9.452554744525548</v>
      </c>
      <c r="I419" s="2">
        <f t="shared" si="38"/>
        <v>0.48619075002053724</v>
      </c>
    </row>
    <row r="420" spans="1:9" x14ac:dyDescent="0.3">
      <c r="A420">
        <v>421</v>
      </c>
      <c r="B420">
        <v>114</v>
      </c>
      <c r="C420">
        <v>112</v>
      </c>
      <c r="D420" s="2">
        <f t="shared" si="33"/>
        <v>0.53744680851063831</v>
      </c>
      <c r="E420" s="2">
        <f t="shared" si="34"/>
        <v>9.7080291970802914</v>
      </c>
      <c r="F420" s="2">
        <f t="shared" si="35"/>
        <v>9.5377128953771297</v>
      </c>
      <c r="G420" s="1">
        <f t="shared" si="37"/>
        <v>9.622117434274271</v>
      </c>
      <c r="H420" s="1">
        <f t="shared" si="36"/>
        <v>9.7080291970802914</v>
      </c>
      <c r="I420" s="2">
        <f t="shared" si="38"/>
        <v>0.47339625659894419</v>
      </c>
    </row>
    <row r="421" spans="1:9" x14ac:dyDescent="0.3">
      <c r="A421">
        <v>422</v>
      </c>
      <c r="B421">
        <v>116</v>
      </c>
      <c r="C421">
        <v>115</v>
      </c>
      <c r="D421" s="2">
        <f t="shared" si="33"/>
        <v>0.53872340425531917</v>
      </c>
      <c r="E421" s="2">
        <f t="shared" si="34"/>
        <v>9.8783454987834549</v>
      </c>
      <c r="F421" s="2">
        <f t="shared" si="35"/>
        <v>9.7931873479318732</v>
      </c>
      <c r="G421" s="1">
        <f t="shared" si="37"/>
        <v>9.8355820983558218</v>
      </c>
      <c r="H421" s="1">
        <f t="shared" si="36"/>
        <v>9.8783454987834549</v>
      </c>
      <c r="I421" s="2">
        <f t="shared" si="38"/>
        <v>0.46523425217482439</v>
      </c>
    </row>
    <row r="422" spans="1:9" x14ac:dyDescent="0.3">
      <c r="A422">
        <v>423</v>
      </c>
      <c r="B422">
        <v>118</v>
      </c>
      <c r="C422">
        <v>116</v>
      </c>
      <c r="D422" s="2">
        <f t="shared" si="33"/>
        <v>0.53999999999999992</v>
      </c>
      <c r="E422" s="2">
        <f t="shared" si="34"/>
        <v>10.048661800486618</v>
      </c>
      <c r="F422" s="2">
        <f t="shared" si="35"/>
        <v>9.8783454987834549</v>
      </c>
      <c r="G422" s="1">
        <f t="shared" si="37"/>
        <v>9.962775802191862</v>
      </c>
      <c r="H422" s="1">
        <f t="shared" si="36"/>
        <v>10.048661800486618</v>
      </c>
      <c r="I422" s="2">
        <f t="shared" si="38"/>
        <v>0.4573489258667765</v>
      </c>
    </row>
    <row r="423" spans="1:9" x14ac:dyDescent="0.3">
      <c r="A423">
        <v>424</v>
      </c>
      <c r="B423">
        <v>115</v>
      </c>
      <c r="C423">
        <v>112</v>
      </c>
      <c r="D423" s="2">
        <f t="shared" si="33"/>
        <v>0.54127659574468079</v>
      </c>
      <c r="E423" s="2">
        <f t="shared" si="34"/>
        <v>9.7931873479318732</v>
      </c>
      <c r="F423" s="2">
        <f t="shared" si="35"/>
        <v>9.5377128953771297</v>
      </c>
      <c r="G423" s="1">
        <f t="shared" si="37"/>
        <v>9.6637619644790291</v>
      </c>
      <c r="H423" s="1">
        <f t="shared" si="36"/>
        <v>9.7931873479318732</v>
      </c>
      <c r="I423" s="2">
        <f t="shared" si="38"/>
        <v>0.46927976741112731</v>
      </c>
    </row>
    <row r="424" spans="1:9" x14ac:dyDescent="0.3">
      <c r="A424">
        <v>425</v>
      </c>
      <c r="B424">
        <v>111</v>
      </c>
      <c r="C424">
        <v>109</v>
      </c>
      <c r="D424" s="2">
        <f t="shared" si="33"/>
        <v>0.54255319148936165</v>
      </c>
      <c r="E424" s="2">
        <f t="shared" si="34"/>
        <v>9.452554744525548</v>
      </c>
      <c r="F424" s="2">
        <f t="shared" si="35"/>
        <v>9.2822384428223845</v>
      </c>
      <c r="G424" s="1">
        <f t="shared" si="37"/>
        <v>9.3666224286662256</v>
      </c>
      <c r="H424" s="1">
        <f t="shared" si="36"/>
        <v>9.452554744525548</v>
      </c>
      <c r="I424" s="2">
        <f t="shared" si="38"/>
        <v>0.48619075002053724</v>
      </c>
    </row>
    <row r="425" spans="1:9" x14ac:dyDescent="0.3">
      <c r="A425">
        <v>426</v>
      </c>
      <c r="B425">
        <v>108</v>
      </c>
      <c r="C425">
        <v>105</v>
      </c>
      <c r="D425" s="2">
        <f t="shared" si="33"/>
        <v>0.54382978723404252</v>
      </c>
      <c r="E425" s="2">
        <f t="shared" si="34"/>
        <v>9.1970802919708028</v>
      </c>
      <c r="F425" s="2">
        <f t="shared" si="35"/>
        <v>8.9416058394160576</v>
      </c>
      <c r="G425" s="1">
        <f t="shared" si="37"/>
        <v>9.0675439498303696</v>
      </c>
      <c r="H425" s="1">
        <f t="shared" si="36"/>
        <v>9.1970802919708028</v>
      </c>
      <c r="I425" s="2">
        <f t="shared" si="38"/>
        <v>0.49969604863221878</v>
      </c>
    </row>
    <row r="426" spans="1:9" x14ac:dyDescent="0.3">
      <c r="A426">
        <v>427</v>
      </c>
      <c r="B426">
        <v>104</v>
      </c>
      <c r="C426">
        <v>100</v>
      </c>
      <c r="D426" s="2">
        <f t="shared" si="33"/>
        <v>0.54510638297872338</v>
      </c>
      <c r="E426" s="2">
        <f t="shared" si="34"/>
        <v>8.8564476885644776</v>
      </c>
      <c r="F426" s="2">
        <f t="shared" si="35"/>
        <v>8.5158150851581507</v>
      </c>
      <c r="G426" s="1">
        <f t="shared" si="37"/>
        <v>8.6827918515338016</v>
      </c>
      <c r="H426" s="1">
        <f t="shared" si="36"/>
        <v>8.8564476885644776</v>
      </c>
      <c r="I426" s="2">
        <f t="shared" si="38"/>
        <v>0.51891512742576562</v>
      </c>
    </row>
    <row r="427" spans="1:9" x14ac:dyDescent="0.3">
      <c r="A427">
        <v>428</v>
      </c>
      <c r="B427">
        <v>99</v>
      </c>
      <c r="C427">
        <v>94</v>
      </c>
      <c r="D427" s="2">
        <f t="shared" si="33"/>
        <v>0.54638297872340424</v>
      </c>
      <c r="E427" s="2">
        <f t="shared" si="34"/>
        <v>8.4306569343065689</v>
      </c>
      <c r="F427" s="2">
        <f t="shared" si="35"/>
        <v>8.004866180048662</v>
      </c>
      <c r="G427" s="1">
        <f t="shared" si="37"/>
        <v>8.2122461328996614</v>
      </c>
      <c r="H427" s="1">
        <f t="shared" si="36"/>
        <v>8.4306569343065689</v>
      </c>
      <c r="I427" s="2">
        <f t="shared" si="38"/>
        <v>0.54512296214423883</v>
      </c>
    </row>
    <row r="428" spans="1:9" x14ac:dyDescent="0.3">
      <c r="A428">
        <v>429</v>
      </c>
      <c r="B428">
        <v>93</v>
      </c>
      <c r="C428">
        <v>88</v>
      </c>
      <c r="D428" s="2">
        <f t="shared" si="33"/>
        <v>0.54765957446808511</v>
      </c>
      <c r="E428" s="2">
        <f t="shared" si="34"/>
        <v>7.9197080291970803</v>
      </c>
      <c r="F428" s="2">
        <f t="shared" si="35"/>
        <v>7.4939172749391725</v>
      </c>
      <c r="G428" s="1">
        <f t="shared" si="37"/>
        <v>7.7009315643021319</v>
      </c>
      <c r="H428" s="1">
        <f t="shared" si="36"/>
        <v>7.9197080291970803</v>
      </c>
      <c r="I428" s="2">
        <f t="shared" si="38"/>
        <v>0.58029218550838324</v>
      </c>
    </row>
    <row r="429" spans="1:9" x14ac:dyDescent="0.3">
      <c r="A429">
        <v>430</v>
      </c>
      <c r="B429">
        <v>87</v>
      </c>
      <c r="C429">
        <v>82</v>
      </c>
      <c r="D429" s="2">
        <f t="shared" si="33"/>
        <v>0.54893617021276597</v>
      </c>
      <c r="E429" s="2">
        <f t="shared" si="34"/>
        <v>7.4087591240875916</v>
      </c>
      <c r="F429" s="2">
        <f t="shared" si="35"/>
        <v>6.9829683698296838</v>
      </c>
      <c r="G429" s="1">
        <f t="shared" si="37"/>
        <v>7.1895650671619231</v>
      </c>
      <c r="H429" s="1">
        <f t="shared" si="36"/>
        <v>7.4087591240875916</v>
      </c>
      <c r="I429" s="2">
        <f t="shared" si="38"/>
        <v>0.62031233623309923</v>
      </c>
    </row>
    <row r="430" spans="1:9" x14ac:dyDescent="0.3">
      <c r="A430">
        <v>431</v>
      </c>
      <c r="B430">
        <v>81</v>
      </c>
      <c r="C430">
        <v>70</v>
      </c>
      <c r="D430" s="2">
        <f t="shared" si="33"/>
        <v>0.55021276595744673</v>
      </c>
      <c r="E430" s="2">
        <f t="shared" si="34"/>
        <v>6.8978102189781021</v>
      </c>
      <c r="F430" s="2">
        <f t="shared" si="35"/>
        <v>5.9610705596107056</v>
      </c>
      <c r="G430" s="1">
        <f t="shared" si="37"/>
        <v>6.3953207328273791</v>
      </c>
      <c r="H430" s="1">
        <f t="shared" si="36"/>
        <v>6.8978102189781021</v>
      </c>
      <c r="I430" s="2">
        <f t="shared" si="38"/>
        <v>0.66626139817629182</v>
      </c>
    </row>
    <row r="431" spans="1:9" x14ac:dyDescent="0.3">
      <c r="A431">
        <v>432</v>
      </c>
      <c r="B431">
        <v>69</v>
      </c>
      <c r="C431">
        <v>54</v>
      </c>
      <c r="D431" s="2">
        <f t="shared" si="33"/>
        <v>0.55148936170212759</v>
      </c>
      <c r="E431" s="2">
        <f t="shared" si="34"/>
        <v>5.8759124087591239</v>
      </c>
      <c r="F431" s="2">
        <f t="shared" si="35"/>
        <v>4.5985401459854014</v>
      </c>
      <c r="G431" s="1">
        <f t="shared" si="37"/>
        <v>5.159337724764109</v>
      </c>
      <c r="H431" s="1">
        <f t="shared" si="36"/>
        <v>5.8759124087591239</v>
      </c>
      <c r="I431" s="2">
        <f t="shared" si="38"/>
        <v>0.78213294568521197</v>
      </c>
    </row>
    <row r="432" spans="1:9" x14ac:dyDescent="0.3">
      <c r="A432">
        <v>433</v>
      </c>
      <c r="B432">
        <v>53</v>
      </c>
      <c r="C432">
        <v>45</v>
      </c>
      <c r="D432" s="2">
        <f t="shared" si="33"/>
        <v>0.55276595744680856</v>
      </c>
      <c r="E432" s="2">
        <f t="shared" si="34"/>
        <v>4.5133819951338197</v>
      </c>
      <c r="F432" s="2">
        <f t="shared" si="35"/>
        <v>3.832116788321168</v>
      </c>
      <c r="G432" s="1">
        <f t="shared" si="37"/>
        <v>4.1449426485922833</v>
      </c>
      <c r="H432" s="1">
        <f t="shared" si="36"/>
        <v>4.5133819951338197</v>
      </c>
      <c r="I432" s="2">
        <f t="shared" si="38"/>
        <v>1.0182485519298043</v>
      </c>
    </row>
    <row r="433" spans="1:9" x14ac:dyDescent="0.3">
      <c r="A433">
        <v>434</v>
      </c>
      <c r="B433">
        <v>48</v>
      </c>
      <c r="C433">
        <v>44</v>
      </c>
      <c r="D433" s="2">
        <f t="shared" si="33"/>
        <v>0.55404255319148932</v>
      </c>
      <c r="E433" s="2">
        <f t="shared" si="34"/>
        <v>4.0875912408759127</v>
      </c>
      <c r="F433" s="2">
        <f t="shared" si="35"/>
        <v>3.7469586374695862</v>
      </c>
      <c r="G433" s="1">
        <f t="shared" si="37"/>
        <v>3.90986988257696</v>
      </c>
      <c r="H433" s="1">
        <f t="shared" si="36"/>
        <v>4.0875912408759127</v>
      </c>
      <c r="I433" s="2">
        <f t="shared" si="38"/>
        <v>1.1243161094224923</v>
      </c>
    </row>
    <row r="434" spans="1:9" x14ac:dyDescent="0.3">
      <c r="A434">
        <v>435</v>
      </c>
      <c r="B434">
        <v>69</v>
      </c>
      <c r="C434">
        <v>49</v>
      </c>
      <c r="D434" s="2">
        <f t="shared" si="33"/>
        <v>0.55531914893617018</v>
      </c>
      <c r="E434" s="2">
        <f t="shared" si="34"/>
        <v>5.8759124087591239</v>
      </c>
      <c r="F434" s="2">
        <f t="shared" si="35"/>
        <v>4.1727493917274936</v>
      </c>
      <c r="G434" s="1">
        <f t="shared" si="37"/>
        <v>4.8799950513423234</v>
      </c>
      <c r="H434" s="1">
        <f t="shared" si="36"/>
        <v>5.8759124087591239</v>
      </c>
      <c r="I434" s="2">
        <f t="shared" si="38"/>
        <v>0.78213294568521197</v>
      </c>
    </row>
    <row r="435" spans="1:9" x14ac:dyDescent="0.3">
      <c r="A435">
        <v>436</v>
      </c>
      <c r="B435">
        <v>95</v>
      </c>
      <c r="C435">
        <v>70</v>
      </c>
      <c r="D435" s="2">
        <f t="shared" si="33"/>
        <v>0.55659574468085105</v>
      </c>
      <c r="E435" s="2">
        <f t="shared" si="34"/>
        <v>8.0900243309002438</v>
      </c>
      <c r="F435" s="2">
        <f t="shared" si="35"/>
        <v>5.9610705596107056</v>
      </c>
      <c r="G435" s="1">
        <f t="shared" si="37"/>
        <v>6.8642630686426314</v>
      </c>
      <c r="H435" s="1">
        <f t="shared" si="36"/>
        <v>8.0900243309002438</v>
      </c>
      <c r="I435" s="2">
        <f t="shared" si="38"/>
        <v>0.56807550791873296</v>
      </c>
    </row>
    <row r="436" spans="1:9" x14ac:dyDescent="0.3">
      <c r="A436">
        <v>437</v>
      </c>
      <c r="B436">
        <v>111</v>
      </c>
      <c r="C436">
        <v>96</v>
      </c>
      <c r="D436" s="2">
        <f t="shared" si="33"/>
        <v>0.55787234042553191</v>
      </c>
      <c r="E436" s="2">
        <f t="shared" si="34"/>
        <v>9.452554744525548</v>
      </c>
      <c r="F436" s="2">
        <f t="shared" si="35"/>
        <v>8.1751824817518255</v>
      </c>
      <c r="G436" s="1">
        <f t="shared" si="37"/>
        <v>8.7675870094149992</v>
      </c>
      <c r="H436" s="1">
        <f t="shared" si="36"/>
        <v>9.452554744525548</v>
      </c>
      <c r="I436" s="2">
        <f t="shared" si="38"/>
        <v>0.48619075002053724</v>
      </c>
    </row>
    <row r="437" spans="1:9" x14ac:dyDescent="0.3">
      <c r="A437">
        <v>438</v>
      </c>
      <c r="B437">
        <v>124</v>
      </c>
      <c r="C437">
        <v>112</v>
      </c>
      <c r="D437" s="2">
        <f t="shared" si="33"/>
        <v>0.55914893617021277</v>
      </c>
      <c r="E437" s="2">
        <f t="shared" si="34"/>
        <v>10.559610705596107</v>
      </c>
      <c r="F437" s="2">
        <f t="shared" si="35"/>
        <v>9.5377128953771297</v>
      </c>
      <c r="G437" s="1">
        <f t="shared" si="37"/>
        <v>10.022681347684442</v>
      </c>
      <c r="H437" s="1">
        <f t="shared" si="36"/>
        <v>10.559610705596107</v>
      </c>
      <c r="I437" s="2">
        <f t="shared" si="38"/>
        <v>0.43521913913128735</v>
      </c>
    </row>
    <row r="438" spans="1:9" x14ac:dyDescent="0.3">
      <c r="A438">
        <v>439</v>
      </c>
      <c r="B438">
        <v>133</v>
      </c>
      <c r="C438">
        <v>125</v>
      </c>
      <c r="D438" s="2">
        <f t="shared" si="33"/>
        <v>0.56042553191489353</v>
      </c>
      <c r="E438" s="2">
        <f t="shared" si="34"/>
        <v>11.326034063260341</v>
      </c>
      <c r="F438" s="2">
        <f t="shared" si="35"/>
        <v>10.644768856447689</v>
      </c>
      <c r="G438" s="1">
        <f t="shared" si="37"/>
        <v>10.974839208585601</v>
      </c>
      <c r="H438" s="1">
        <f t="shared" si="36"/>
        <v>11.326034063260341</v>
      </c>
      <c r="I438" s="2">
        <f t="shared" si="38"/>
        <v>0.40576821994195211</v>
      </c>
    </row>
    <row r="439" spans="1:9" x14ac:dyDescent="0.3">
      <c r="A439">
        <v>440</v>
      </c>
      <c r="B439">
        <v>138</v>
      </c>
      <c r="C439">
        <v>134</v>
      </c>
      <c r="D439" s="2">
        <f t="shared" si="33"/>
        <v>0.5617021276595745</v>
      </c>
      <c r="E439" s="2">
        <f t="shared" si="34"/>
        <v>11.751824817518248</v>
      </c>
      <c r="F439" s="2">
        <f t="shared" si="35"/>
        <v>11.411192214111923</v>
      </c>
      <c r="G439" s="1">
        <f t="shared" si="37"/>
        <v>11.57900386431945</v>
      </c>
      <c r="H439" s="1">
        <f t="shared" si="36"/>
        <v>11.751824817518248</v>
      </c>
      <c r="I439" s="2">
        <f t="shared" si="38"/>
        <v>0.39106647284260598</v>
      </c>
    </row>
    <row r="440" spans="1:9" x14ac:dyDescent="0.3">
      <c r="A440">
        <v>441</v>
      </c>
      <c r="B440">
        <v>139</v>
      </c>
      <c r="C440">
        <v>139</v>
      </c>
      <c r="D440" s="2">
        <f t="shared" si="33"/>
        <v>0.56297872340425525</v>
      </c>
      <c r="E440" s="2">
        <f t="shared" si="34"/>
        <v>11.83698296836983</v>
      </c>
      <c r="F440" s="2">
        <f t="shared" si="35"/>
        <v>11.83698296836983</v>
      </c>
      <c r="G440" s="1">
        <f t="shared" si="37"/>
        <v>11.83698296836983</v>
      </c>
      <c r="H440" s="1">
        <f t="shared" si="36"/>
        <v>11.83698296836983</v>
      </c>
      <c r="I440" s="2">
        <f t="shared" si="38"/>
        <v>0.38825304498042901</v>
      </c>
    </row>
    <row r="441" spans="1:9" x14ac:dyDescent="0.3">
      <c r="A441">
        <v>442</v>
      </c>
      <c r="B441">
        <v>141</v>
      </c>
      <c r="C441">
        <v>140</v>
      </c>
      <c r="D441" s="2">
        <f t="shared" si="33"/>
        <v>0.56425531914893612</v>
      </c>
      <c r="E441" s="2">
        <f t="shared" si="34"/>
        <v>12.007299270072993</v>
      </c>
      <c r="F441" s="2">
        <f t="shared" si="35"/>
        <v>11.922141119221411</v>
      </c>
      <c r="G441" s="1">
        <f t="shared" si="37"/>
        <v>11.964568667688393</v>
      </c>
      <c r="H441" s="1">
        <f t="shared" si="36"/>
        <v>12.007299270072993</v>
      </c>
      <c r="I441" s="2">
        <f t="shared" si="38"/>
        <v>0.38274590959063565</v>
      </c>
    </row>
    <row r="442" spans="1:9" x14ac:dyDescent="0.3">
      <c r="A442">
        <v>443</v>
      </c>
      <c r="B442">
        <v>142</v>
      </c>
      <c r="C442">
        <v>136</v>
      </c>
      <c r="D442" s="2">
        <f t="shared" si="33"/>
        <v>0.56553191489361709</v>
      </c>
      <c r="E442" s="2">
        <f t="shared" si="34"/>
        <v>12.092457420924575</v>
      </c>
      <c r="F442" s="2">
        <f t="shared" si="35"/>
        <v>11.581508515815084</v>
      </c>
      <c r="G442" s="1">
        <f t="shared" si="37"/>
        <v>11.831469131264331</v>
      </c>
      <c r="H442" s="1">
        <f t="shared" si="36"/>
        <v>12.092457420924575</v>
      </c>
      <c r="I442" s="2">
        <f t="shared" si="38"/>
        <v>0.38005051586112421</v>
      </c>
    </row>
    <row r="443" spans="1:9" x14ac:dyDescent="0.3">
      <c r="A443">
        <v>444</v>
      </c>
      <c r="B443">
        <v>135</v>
      </c>
      <c r="C443">
        <v>122</v>
      </c>
      <c r="D443" s="2">
        <f t="shared" si="33"/>
        <v>0.56680851063829785</v>
      </c>
      <c r="E443" s="2">
        <f t="shared" si="34"/>
        <v>11.496350364963504</v>
      </c>
      <c r="F443" s="2">
        <f t="shared" si="35"/>
        <v>10.389294403892944</v>
      </c>
      <c r="G443" s="1">
        <f t="shared" si="37"/>
        <v>10.9148229145957</v>
      </c>
      <c r="H443" s="1">
        <f t="shared" si="36"/>
        <v>11.496350364963504</v>
      </c>
      <c r="I443" s="2">
        <f t="shared" si="38"/>
        <v>0.39975683890577501</v>
      </c>
    </row>
    <row r="444" spans="1:9" x14ac:dyDescent="0.3">
      <c r="A444">
        <v>445</v>
      </c>
      <c r="B444">
        <v>121</v>
      </c>
      <c r="C444">
        <v>112</v>
      </c>
      <c r="D444" s="2">
        <f t="shared" si="33"/>
        <v>0.56808510638297871</v>
      </c>
      <c r="E444" s="2">
        <f t="shared" si="34"/>
        <v>10.304136253041362</v>
      </c>
      <c r="F444" s="2">
        <f t="shared" si="35"/>
        <v>9.5377128953771297</v>
      </c>
      <c r="G444" s="1">
        <f t="shared" si="37"/>
        <v>9.9061224063573619</v>
      </c>
      <c r="H444" s="1">
        <f t="shared" si="36"/>
        <v>10.304136253041362</v>
      </c>
      <c r="I444" s="2">
        <f t="shared" si="38"/>
        <v>0.44600969629983167</v>
      </c>
    </row>
    <row r="445" spans="1:9" x14ac:dyDescent="0.3">
      <c r="A445">
        <v>446</v>
      </c>
      <c r="B445">
        <v>111</v>
      </c>
      <c r="C445">
        <v>106</v>
      </c>
      <c r="D445" s="2">
        <f t="shared" si="33"/>
        <v>0.56936170212765946</v>
      </c>
      <c r="E445" s="2">
        <f t="shared" si="34"/>
        <v>9.452554744525548</v>
      </c>
      <c r="F445" s="2">
        <f t="shared" si="35"/>
        <v>9.0267639902676393</v>
      </c>
      <c r="G445" s="1">
        <f t="shared" si="37"/>
        <v>9.2347539439604418</v>
      </c>
      <c r="H445" s="1">
        <f t="shared" si="36"/>
        <v>9.452554744525548</v>
      </c>
      <c r="I445" s="2">
        <f t="shared" si="38"/>
        <v>0.48619075002053724</v>
      </c>
    </row>
    <row r="446" spans="1:9" x14ac:dyDescent="0.3">
      <c r="A446">
        <v>447</v>
      </c>
      <c r="B446">
        <v>105</v>
      </c>
      <c r="C446">
        <v>102</v>
      </c>
      <c r="D446" s="2">
        <f t="shared" si="33"/>
        <v>0.57063829787234044</v>
      </c>
      <c r="E446" s="2">
        <f t="shared" si="34"/>
        <v>8.9416058394160576</v>
      </c>
      <c r="F446" s="2">
        <f t="shared" si="35"/>
        <v>8.6861313868613141</v>
      </c>
      <c r="G446" s="1">
        <f t="shared" si="37"/>
        <v>8.8120173489897393</v>
      </c>
      <c r="H446" s="1">
        <f t="shared" si="36"/>
        <v>8.9416058394160576</v>
      </c>
      <c r="I446" s="2">
        <f t="shared" si="38"/>
        <v>0.51397307859313934</v>
      </c>
    </row>
    <row r="447" spans="1:9" x14ac:dyDescent="0.3">
      <c r="A447">
        <v>448</v>
      </c>
      <c r="B447">
        <v>101</v>
      </c>
      <c r="C447">
        <v>100</v>
      </c>
      <c r="D447" s="2">
        <f t="shared" si="33"/>
        <v>0.5719148936170213</v>
      </c>
      <c r="E447" s="2">
        <f t="shared" si="34"/>
        <v>8.6009732360097324</v>
      </c>
      <c r="F447" s="2">
        <f t="shared" si="35"/>
        <v>8.5158150851581507</v>
      </c>
      <c r="G447" s="1">
        <f t="shared" si="37"/>
        <v>8.5581823243877935</v>
      </c>
      <c r="H447" s="1">
        <f t="shared" si="36"/>
        <v>8.6009732360097324</v>
      </c>
      <c r="I447" s="2">
        <f t="shared" si="38"/>
        <v>0.53432844804237256</v>
      </c>
    </row>
    <row r="448" spans="1:9" x14ac:dyDescent="0.3">
      <c r="A448">
        <v>449</v>
      </c>
      <c r="B448">
        <v>99</v>
      </c>
      <c r="C448">
        <v>96</v>
      </c>
      <c r="D448" s="2">
        <f t="shared" si="33"/>
        <v>0.57319148936170206</v>
      </c>
      <c r="E448" s="2">
        <f t="shared" si="34"/>
        <v>8.4306569343065689</v>
      </c>
      <c r="F448" s="2">
        <f t="shared" si="35"/>
        <v>8.1751824817518255</v>
      </c>
      <c r="G448" s="1">
        <f t="shared" si="37"/>
        <v>8.3009545199326205</v>
      </c>
      <c r="H448" s="1">
        <f t="shared" si="36"/>
        <v>8.4306569343065689</v>
      </c>
      <c r="I448" s="2">
        <f t="shared" si="38"/>
        <v>0.54512296214423883</v>
      </c>
    </row>
    <row r="449" spans="1:9" x14ac:dyDescent="0.3">
      <c r="A449">
        <v>450</v>
      </c>
      <c r="B449">
        <v>95</v>
      </c>
      <c r="C449">
        <v>88</v>
      </c>
      <c r="D449" s="2">
        <f t="shared" si="33"/>
        <v>0.57446808510638303</v>
      </c>
      <c r="E449" s="2">
        <f t="shared" si="34"/>
        <v>8.0900243309002438</v>
      </c>
      <c r="F449" s="2">
        <f t="shared" si="35"/>
        <v>7.4939172749391725</v>
      </c>
      <c r="G449" s="1">
        <f t="shared" si="37"/>
        <v>7.7805698482975023</v>
      </c>
      <c r="H449" s="1">
        <f t="shared" si="36"/>
        <v>8.0900243309002438</v>
      </c>
      <c r="I449" s="2">
        <f t="shared" si="38"/>
        <v>0.56807550791873296</v>
      </c>
    </row>
    <row r="450" spans="1:9" x14ac:dyDescent="0.3">
      <c r="A450">
        <v>451</v>
      </c>
      <c r="B450">
        <v>87</v>
      </c>
      <c r="C450">
        <v>84</v>
      </c>
      <c r="D450" s="2">
        <f t="shared" si="33"/>
        <v>0.57574468085106378</v>
      </c>
      <c r="E450" s="2">
        <f t="shared" si="34"/>
        <v>7.4087591240875916</v>
      </c>
      <c r="F450" s="2">
        <f t="shared" si="35"/>
        <v>7.1532846715328464</v>
      </c>
      <c r="G450" s="1">
        <f t="shared" si="37"/>
        <v>7.2787808938404401</v>
      </c>
      <c r="H450" s="1">
        <f t="shared" si="36"/>
        <v>7.4087591240875916</v>
      </c>
      <c r="I450" s="2">
        <f t="shared" si="38"/>
        <v>0.62031233623309923</v>
      </c>
    </row>
    <row r="451" spans="1:9" x14ac:dyDescent="0.3">
      <c r="A451">
        <v>452</v>
      </c>
      <c r="B451">
        <v>91</v>
      </c>
      <c r="C451">
        <v>88</v>
      </c>
      <c r="D451" s="2">
        <f t="shared" ref="D451:D514" si="39">A451*0.6/470</f>
        <v>0.57702127659574465</v>
      </c>
      <c r="E451" s="2">
        <f t="shared" ref="E451:E514" si="40">B451*35/411</f>
        <v>7.7493917274939177</v>
      </c>
      <c r="F451" s="2">
        <f t="shared" ref="F451:F514" si="41">C451*35/411</f>
        <v>7.4939172749391725</v>
      </c>
      <c r="G451" s="1">
        <f t="shared" si="37"/>
        <v>7.6195136538487676</v>
      </c>
      <c r="H451" s="1">
        <f t="shared" ref="H451:H508" si="42">E451</f>
        <v>7.7493917274939177</v>
      </c>
      <c r="I451" s="2">
        <f t="shared" si="38"/>
        <v>0.59304585991516079</v>
      </c>
    </row>
    <row r="452" spans="1:9" x14ac:dyDescent="0.3">
      <c r="A452">
        <v>453</v>
      </c>
      <c r="B452">
        <v>92</v>
      </c>
      <c r="C452">
        <v>92</v>
      </c>
      <c r="D452" s="2">
        <f t="shared" si="39"/>
        <v>0.57829787234042551</v>
      </c>
      <c r="E452" s="2">
        <f t="shared" si="40"/>
        <v>7.8345498783454985</v>
      </c>
      <c r="F452" s="2">
        <f t="shared" si="41"/>
        <v>7.8345498783454985</v>
      </c>
      <c r="G452" s="1">
        <f t="shared" si="37"/>
        <v>7.8345498783454985</v>
      </c>
      <c r="H452" s="1">
        <f t="shared" si="42"/>
        <v>7.8345498783454985</v>
      </c>
      <c r="I452" s="2">
        <f t="shared" si="38"/>
        <v>0.58659970926390903</v>
      </c>
    </row>
    <row r="453" spans="1:9" x14ac:dyDescent="0.3">
      <c r="A453">
        <v>454</v>
      </c>
      <c r="B453">
        <v>94</v>
      </c>
      <c r="C453">
        <v>92</v>
      </c>
      <c r="D453" s="2">
        <f t="shared" si="39"/>
        <v>0.57957446808510638</v>
      </c>
      <c r="E453" s="2">
        <f t="shared" si="40"/>
        <v>8.004866180048662</v>
      </c>
      <c r="F453" s="2">
        <f t="shared" si="41"/>
        <v>7.8345498783454985</v>
      </c>
      <c r="G453" s="1">
        <f t="shared" si="37"/>
        <v>7.9187923501556652</v>
      </c>
      <c r="H453" s="1">
        <f t="shared" si="42"/>
        <v>8.004866180048662</v>
      </c>
      <c r="I453" s="2">
        <f t="shared" si="38"/>
        <v>0.5741188643859535</v>
      </c>
    </row>
    <row r="454" spans="1:9" x14ac:dyDescent="0.3">
      <c r="A454">
        <v>455</v>
      </c>
      <c r="B454">
        <v>98</v>
      </c>
      <c r="C454">
        <v>95</v>
      </c>
      <c r="D454" s="2">
        <f t="shared" si="39"/>
        <v>0.58085106382978724</v>
      </c>
      <c r="E454" s="2">
        <f t="shared" si="40"/>
        <v>8.3454987834549872</v>
      </c>
      <c r="F454" s="2">
        <f t="shared" si="41"/>
        <v>8.0900243309002438</v>
      </c>
      <c r="G454" s="1">
        <f t="shared" si="37"/>
        <v>8.2157760044375525</v>
      </c>
      <c r="H454" s="1">
        <f t="shared" si="42"/>
        <v>8.3454987834549872</v>
      </c>
      <c r="I454" s="2">
        <f t="shared" si="38"/>
        <v>0.55068544134979225</v>
      </c>
    </row>
    <row r="455" spans="1:9" x14ac:dyDescent="0.3">
      <c r="A455">
        <v>456</v>
      </c>
      <c r="B455">
        <v>103</v>
      </c>
      <c r="C455">
        <v>99</v>
      </c>
      <c r="D455" s="2">
        <f t="shared" si="39"/>
        <v>0.58212765957446799</v>
      </c>
      <c r="E455" s="2">
        <f t="shared" si="40"/>
        <v>8.7712895377128959</v>
      </c>
      <c r="F455" s="2">
        <f t="shared" si="41"/>
        <v>8.4306569343065689</v>
      </c>
      <c r="G455" s="1">
        <f t="shared" si="37"/>
        <v>8.597600635976006</v>
      </c>
      <c r="H455" s="1">
        <f t="shared" si="42"/>
        <v>8.7712895377128959</v>
      </c>
      <c r="I455" s="2">
        <f t="shared" si="38"/>
        <v>0.52395313837164692</v>
      </c>
    </row>
    <row r="456" spans="1:9" x14ac:dyDescent="0.3">
      <c r="A456">
        <v>457</v>
      </c>
      <c r="B456">
        <v>109</v>
      </c>
      <c r="C456">
        <v>104</v>
      </c>
      <c r="D456" s="2">
        <f t="shared" si="39"/>
        <v>0.58340425531914886</v>
      </c>
      <c r="E456" s="2">
        <f t="shared" si="40"/>
        <v>9.2822384428223845</v>
      </c>
      <c r="F456" s="2">
        <f t="shared" si="41"/>
        <v>8.8564476885644776</v>
      </c>
      <c r="G456" s="1">
        <f t="shared" si="37"/>
        <v>9.0643455216293702</v>
      </c>
      <c r="H456" s="1">
        <f t="shared" si="42"/>
        <v>9.2822384428223845</v>
      </c>
      <c r="I456" s="2">
        <f t="shared" si="38"/>
        <v>0.49511168121357463</v>
      </c>
    </row>
    <row r="457" spans="1:9" x14ac:dyDescent="0.3">
      <c r="A457">
        <v>458</v>
      </c>
      <c r="B457">
        <v>118</v>
      </c>
      <c r="C457">
        <v>110</v>
      </c>
      <c r="D457" s="2">
        <f t="shared" si="39"/>
        <v>0.58468085106382983</v>
      </c>
      <c r="E457" s="2">
        <f t="shared" si="40"/>
        <v>10.048661800486618</v>
      </c>
      <c r="F457" s="2">
        <f t="shared" si="41"/>
        <v>9.3673965936739663</v>
      </c>
      <c r="G457" s="1">
        <f t="shared" si="37"/>
        <v>9.6960771759081403</v>
      </c>
      <c r="H457" s="1">
        <f t="shared" si="42"/>
        <v>10.048661800486618</v>
      </c>
      <c r="I457" s="2">
        <f t="shared" si="38"/>
        <v>0.4573489258667765</v>
      </c>
    </row>
    <row r="458" spans="1:9" x14ac:dyDescent="0.3">
      <c r="A458">
        <v>459</v>
      </c>
      <c r="B458">
        <v>131</v>
      </c>
      <c r="C458">
        <v>119</v>
      </c>
      <c r="D458" s="2">
        <f t="shared" si="39"/>
        <v>0.58595744680851058</v>
      </c>
      <c r="E458" s="2">
        <f t="shared" si="40"/>
        <v>11.155717761557177</v>
      </c>
      <c r="F458" s="2">
        <f t="shared" si="41"/>
        <v>10.1338199513382</v>
      </c>
      <c r="G458" s="1">
        <f t="shared" ref="G458:G508" si="43">K$2/(K$2/2/E458+K$2/2/F458)</f>
        <v>10.620243309002435</v>
      </c>
      <c r="H458" s="1">
        <f t="shared" si="42"/>
        <v>11.155717761557177</v>
      </c>
      <c r="I458" s="2">
        <f t="shared" si="38"/>
        <v>0.41196315459755445</v>
      </c>
    </row>
    <row r="459" spans="1:9" x14ac:dyDescent="0.3">
      <c r="A459">
        <v>460</v>
      </c>
      <c r="B459">
        <v>140</v>
      </c>
      <c r="C459">
        <v>132</v>
      </c>
      <c r="D459" s="2">
        <f t="shared" si="39"/>
        <v>0.58723404255319145</v>
      </c>
      <c r="E459" s="2">
        <f t="shared" si="40"/>
        <v>11.922141119221411</v>
      </c>
      <c r="F459" s="2">
        <f t="shared" si="41"/>
        <v>11.240875912408759</v>
      </c>
      <c r="G459" s="1">
        <f t="shared" si="43"/>
        <v>11.571489909832547</v>
      </c>
      <c r="H459" s="1">
        <f t="shared" si="42"/>
        <v>11.922141119221411</v>
      </c>
      <c r="I459" s="2">
        <f t="shared" ref="I459:I508" si="44">0.6/470/H459*60*60</f>
        <v>0.38547980894485451</v>
      </c>
    </row>
    <row r="460" spans="1:9" x14ac:dyDescent="0.3">
      <c r="A460">
        <v>461</v>
      </c>
      <c r="B460">
        <v>145</v>
      </c>
      <c r="C460">
        <v>141</v>
      </c>
      <c r="D460" s="2">
        <f t="shared" si="39"/>
        <v>0.58851063829787231</v>
      </c>
      <c r="E460" s="2">
        <f t="shared" si="40"/>
        <v>12.347931873479318</v>
      </c>
      <c r="F460" s="2">
        <f t="shared" si="41"/>
        <v>12.007299270072993</v>
      </c>
      <c r="G460" s="1">
        <f t="shared" si="43"/>
        <v>12.17523352559849</v>
      </c>
      <c r="H460" s="1">
        <f t="shared" si="42"/>
        <v>12.347931873479318</v>
      </c>
      <c r="I460" s="2">
        <f t="shared" si="44"/>
        <v>0.37218740173985954</v>
      </c>
    </row>
    <row r="461" spans="1:9" x14ac:dyDescent="0.3">
      <c r="A461">
        <v>462</v>
      </c>
      <c r="B461">
        <v>151</v>
      </c>
      <c r="C461">
        <v>146</v>
      </c>
      <c r="D461" s="2">
        <f t="shared" si="39"/>
        <v>0.58978723404255318</v>
      </c>
      <c r="E461" s="2">
        <f t="shared" si="40"/>
        <v>12.858880778588809</v>
      </c>
      <c r="F461" s="2">
        <f t="shared" si="41"/>
        <v>12.4330900243309</v>
      </c>
      <c r="G461" s="1">
        <f t="shared" si="43"/>
        <v>12.64240130420179</v>
      </c>
      <c r="H461" s="1">
        <f t="shared" si="42"/>
        <v>12.858880778588809</v>
      </c>
      <c r="I461" s="2">
        <f t="shared" si="44"/>
        <v>0.35739849835946774</v>
      </c>
    </row>
    <row r="462" spans="1:9" x14ac:dyDescent="0.3">
      <c r="A462">
        <v>463</v>
      </c>
      <c r="B462">
        <v>154</v>
      </c>
      <c r="C462">
        <v>152</v>
      </c>
      <c r="D462" s="2">
        <f t="shared" si="39"/>
        <v>0.59106382978723404</v>
      </c>
      <c r="E462" s="2">
        <f t="shared" si="40"/>
        <v>13.114355231143552</v>
      </c>
      <c r="F462" s="2">
        <f t="shared" si="41"/>
        <v>12.944038929440389</v>
      </c>
      <c r="G462" s="1">
        <f t="shared" si="43"/>
        <v>13.028640491070716</v>
      </c>
      <c r="H462" s="1">
        <f t="shared" si="42"/>
        <v>13.114355231143552</v>
      </c>
      <c r="I462" s="2">
        <f t="shared" si="44"/>
        <v>0.3504361899498678</v>
      </c>
    </row>
    <row r="463" spans="1:9" x14ac:dyDescent="0.3">
      <c r="A463">
        <v>464</v>
      </c>
      <c r="B463">
        <v>154</v>
      </c>
      <c r="C463">
        <v>154</v>
      </c>
      <c r="D463" s="2">
        <f t="shared" si="39"/>
        <v>0.59234042553191479</v>
      </c>
      <c r="E463" s="2">
        <f t="shared" si="40"/>
        <v>13.114355231143552</v>
      </c>
      <c r="F463" s="2">
        <f t="shared" si="41"/>
        <v>13.114355231143552</v>
      </c>
      <c r="G463" s="1">
        <f t="shared" si="43"/>
        <v>13.11435523114355</v>
      </c>
      <c r="H463" s="1">
        <f t="shared" si="42"/>
        <v>13.114355231143552</v>
      </c>
      <c r="I463" s="2">
        <f t="shared" si="44"/>
        <v>0.3504361899498678</v>
      </c>
    </row>
    <row r="464" spans="1:9" x14ac:dyDescent="0.3">
      <c r="A464">
        <v>465</v>
      </c>
      <c r="B464">
        <v>153</v>
      </c>
      <c r="C464">
        <v>153</v>
      </c>
      <c r="D464" s="2">
        <f t="shared" si="39"/>
        <v>0.59361702127659577</v>
      </c>
      <c r="E464" s="2">
        <f t="shared" si="40"/>
        <v>13.02919708029197</v>
      </c>
      <c r="F464" s="2">
        <f t="shared" si="41"/>
        <v>13.02919708029197</v>
      </c>
      <c r="G464" s="1">
        <f t="shared" si="43"/>
        <v>13.02919708029197</v>
      </c>
      <c r="H464" s="1">
        <f t="shared" si="42"/>
        <v>13.02919708029197</v>
      </c>
      <c r="I464" s="2">
        <f t="shared" si="44"/>
        <v>0.35272662256391918</v>
      </c>
    </row>
    <row r="465" spans="1:9" x14ac:dyDescent="0.3">
      <c r="A465">
        <v>466</v>
      </c>
      <c r="B465">
        <v>153</v>
      </c>
      <c r="C465">
        <v>153</v>
      </c>
      <c r="D465" s="2">
        <f t="shared" si="39"/>
        <v>0.59489361702127652</v>
      </c>
      <c r="E465" s="2">
        <f t="shared" si="40"/>
        <v>13.02919708029197</v>
      </c>
      <c r="F465" s="2">
        <f t="shared" si="41"/>
        <v>13.02919708029197</v>
      </c>
      <c r="G465" s="1">
        <f t="shared" si="43"/>
        <v>13.02919708029197</v>
      </c>
      <c r="H465" s="1">
        <f t="shared" si="42"/>
        <v>13.02919708029197</v>
      </c>
      <c r="I465" s="2">
        <f t="shared" si="44"/>
        <v>0.35272662256391918</v>
      </c>
    </row>
    <row r="466" spans="1:9" x14ac:dyDescent="0.3">
      <c r="A466">
        <v>467</v>
      </c>
      <c r="B466">
        <v>153</v>
      </c>
      <c r="C466">
        <v>153</v>
      </c>
      <c r="D466" s="2">
        <f t="shared" si="39"/>
        <v>0.59617021276595739</v>
      </c>
      <c r="E466" s="2">
        <f t="shared" si="40"/>
        <v>13.02919708029197</v>
      </c>
      <c r="F466" s="2">
        <f t="shared" si="41"/>
        <v>13.02919708029197</v>
      </c>
      <c r="G466" s="1">
        <f t="shared" si="43"/>
        <v>13.02919708029197</v>
      </c>
      <c r="H466" s="1">
        <f t="shared" si="42"/>
        <v>13.02919708029197</v>
      </c>
      <c r="I466" s="2">
        <f t="shared" si="44"/>
        <v>0.35272662256391918</v>
      </c>
    </row>
    <row r="467" spans="1:9" x14ac:dyDescent="0.3">
      <c r="A467">
        <v>468</v>
      </c>
      <c r="B467">
        <v>153</v>
      </c>
      <c r="C467">
        <v>152</v>
      </c>
      <c r="D467" s="2">
        <f t="shared" si="39"/>
        <v>0.59744680851063836</v>
      </c>
      <c r="E467" s="2">
        <f t="shared" si="40"/>
        <v>13.02919708029197</v>
      </c>
      <c r="F467" s="2">
        <f t="shared" si="41"/>
        <v>12.944038929440389</v>
      </c>
      <c r="G467" s="1">
        <f t="shared" si="43"/>
        <v>12.986478401340195</v>
      </c>
      <c r="H467" s="1">
        <f t="shared" si="42"/>
        <v>13.02919708029197</v>
      </c>
      <c r="I467" s="2">
        <f t="shared" si="44"/>
        <v>0.35272662256391918</v>
      </c>
    </row>
    <row r="468" spans="1:9" x14ac:dyDescent="0.3">
      <c r="A468">
        <v>469</v>
      </c>
      <c r="B468">
        <v>156</v>
      </c>
      <c r="C468">
        <v>154</v>
      </c>
      <c r="D468" s="2">
        <f t="shared" si="39"/>
        <v>0.59872340425531911</v>
      </c>
      <c r="E468" s="2">
        <f t="shared" si="40"/>
        <v>13.284671532846716</v>
      </c>
      <c r="F468" s="2">
        <f t="shared" si="41"/>
        <v>13.114355231143552</v>
      </c>
      <c r="G468" s="1">
        <f t="shared" si="43"/>
        <v>13.198963974570285</v>
      </c>
      <c r="H468" s="1">
        <f t="shared" si="42"/>
        <v>13.284671532846716</v>
      </c>
      <c r="I468" s="2">
        <f t="shared" si="44"/>
        <v>0.34594341828384384</v>
      </c>
    </row>
    <row r="469" spans="1:9" x14ac:dyDescent="0.3">
      <c r="A469">
        <v>470</v>
      </c>
      <c r="B469">
        <v>160</v>
      </c>
      <c r="C469">
        <v>157</v>
      </c>
      <c r="D469" s="2">
        <f t="shared" si="39"/>
        <v>0.6</v>
      </c>
      <c r="E469" s="2">
        <f t="shared" si="40"/>
        <v>13.625304136253041</v>
      </c>
      <c r="F469" s="2">
        <f t="shared" si="41"/>
        <v>13.369829683698297</v>
      </c>
      <c r="G469" s="1">
        <f t="shared" si="43"/>
        <v>13.496358040326356</v>
      </c>
      <c r="H469" s="1">
        <f t="shared" si="42"/>
        <v>13.625304136253041</v>
      </c>
      <c r="I469" s="2">
        <f t="shared" si="44"/>
        <v>0.33729483282674771</v>
      </c>
    </row>
    <row r="470" spans="1:9" x14ac:dyDescent="0.3">
      <c r="A470">
        <v>471</v>
      </c>
      <c r="B470">
        <v>162</v>
      </c>
      <c r="C470">
        <v>161</v>
      </c>
      <c r="D470" s="2">
        <f t="shared" si="39"/>
        <v>0.60127659574468073</v>
      </c>
      <c r="E470" s="2">
        <f t="shared" si="40"/>
        <v>13.795620437956204</v>
      </c>
      <c r="F470" s="2">
        <f t="shared" si="41"/>
        <v>13.710462287104622</v>
      </c>
      <c r="G470" s="1">
        <f t="shared" si="43"/>
        <v>13.752909538767485</v>
      </c>
      <c r="H470" s="1">
        <f t="shared" si="42"/>
        <v>13.795620437956204</v>
      </c>
      <c r="I470" s="2">
        <f t="shared" si="44"/>
        <v>0.33313069908814591</v>
      </c>
    </row>
    <row r="471" spans="1:9" x14ac:dyDescent="0.3">
      <c r="A471">
        <v>472</v>
      </c>
      <c r="B471">
        <v>162</v>
      </c>
      <c r="C471">
        <v>162</v>
      </c>
      <c r="D471" s="2">
        <f t="shared" si="39"/>
        <v>0.60255319148936171</v>
      </c>
      <c r="E471" s="2">
        <f t="shared" si="40"/>
        <v>13.795620437956204</v>
      </c>
      <c r="F471" s="2">
        <f t="shared" si="41"/>
        <v>13.795620437956204</v>
      </c>
      <c r="G471" s="1">
        <f t="shared" si="43"/>
        <v>13.795620437956204</v>
      </c>
      <c r="H471" s="1">
        <f t="shared" si="42"/>
        <v>13.795620437956204</v>
      </c>
      <c r="I471" s="2">
        <f t="shared" si="44"/>
        <v>0.33313069908814591</v>
      </c>
    </row>
    <row r="472" spans="1:9" x14ac:dyDescent="0.3">
      <c r="A472">
        <v>473</v>
      </c>
      <c r="B472">
        <v>162</v>
      </c>
      <c r="C472">
        <v>162</v>
      </c>
      <c r="D472" s="2">
        <f t="shared" si="39"/>
        <v>0.60382978723404257</v>
      </c>
      <c r="E472" s="2">
        <f t="shared" si="40"/>
        <v>13.795620437956204</v>
      </c>
      <c r="F472" s="2">
        <f t="shared" si="41"/>
        <v>13.795620437956204</v>
      </c>
      <c r="G472" s="1">
        <f t="shared" si="43"/>
        <v>13.795620437956204</v>
      </c>
      <c r="H472" s="1">
        <f t="shared" si="42"/>
        <v>13.795620437956204</v>
      </c>
      <c r="I472" s="2">
        <f t="shared" si="44"/>
        <v>0.33313069908814591</v>
      </c>
    </row>
    <row r="473" spans="1:9" x14ac:dyDescent="0.3">
      <c r="A473">
        <v>474</v>
      </c>
      <c r="B473">
        <v>162</v>
      </c>
      <c r="C473">
        <v>162</v>
      </c>
      <c r="D473" s="2">
        <f t="shared" si="39"/>
        <v>0.60510638297872332</v>
      </c>
      <c r="E473" s="2">
        <f t="shared" si="40"/>
        <v>13.795620437956204</v>
      </c>
      <c r="F473" s="2">
        <f t="shared" si="41"/>
        <v>13.795620437956204</v>
      </c>
      <c r="G473" s="1">
        <f t="shared" si="43"/>
        <v>13.795620437956204</v>
      </c>
      <c r="H473" s="1">
        <f t="shared" si="42"/>
        <v>13.795620437956204</v>
      </c>
      <c r="I473" s="2">
        <f t="shared" si="44"/>
        <v>0.33313069908814591</v>
      </c>
    </row>
    <row r="474" spans="1:9" x14ac:dyDescent="0.3">
      <c r="A474">
        <v>475</v>
      </c>
      <c r="B474">
        <v>161</v>
      </c>
      <c r="C474">
        <v>160</v>
      </c>
      <c r="D474" s="2">
        <f t="shared" si="39"/>
        <v>0.6063829787234043</v>
      </c>
      <c r="E474" s="2">
        <f t="shared" si="40"/>
        <v>13.710462287104622</v>
      </c>
      <c r="F474" s="2">
        <f t="shared" si="41"/>
        <v>13.625304136253041</v>
      </c>
      <c r="G474" s="1">
        <f t="shared" si="43"/>
        <v>13.667750566584047</v>
      </c>
      <c r="H474" s="1">
        <f t="shared" si="42"/>
        <v>13.710462287104622</v>
      </c>
      <c r="I474" s="2">
        <f t="shared" si="44"/>
        <v>0.33519983386509089</v>
      </c>
    </row>
    <row r="475" spans="1:9" x14ac:dyDescent="0.3">
      <c r="A475">
        <v>476</v>
      </c>
      <c r="B475">
        <v>159</v>
      </c>
      <c r="C475">
        <v>158</v>
      </c>
      <c r="D475" s="2">
        <f t="shared" si="39"/>
        <v>0.60765957446808505</v>
      </c>
      <c r="E475" s="2">
        <f t="shared" si="40"/>
        <v>13.540145985401459</v>
      </c>
      <c r="F475" s="2">
        <f t="shared" si="41"/>
        <v>13.454987834549879</v>
      </c>
      <c r="G475" s="1">
        <f t="shared" si="43"/>
        <v>13.497432591125746</v>
      </c>
      <c r="H475" s="1">
        <f t="shared" si="42"/>
        <v>13.540145985401459</v>
      </c>
      <c r="I475" s="2">
        <f t="shared" si="44"/>
        <v>0.33941618397660145</v>
      </c>
    </row>
    <row r="476" spans="1:9" x14ac:dyDescent="0.3">
      <c r="A476">
        <v>477</v>
      </c>
      <c r="B476">
        <v>157</v>
      </c>
      <c r="C476">
        <v>156</v>
      </c>
      <c r="D476" s="2">
        <f t="shared" si="39"/>
        <v>0.60893617021276591</v>
      </c>
      <c r="E476" s="2">
        <f t="shared" si="40"/>
        <v>13.369829683698297</v>
      </c>
      <c r="F476" s="2">
        <f t="shared" si="41"/>
        <v>13.284671532846716</v>
      </c>
      <c r="G476" s="1">
        <f t="shared" si="43"/>
        <v>13.327114572887758</v>
      </c>
      <c r="H476" s="1">
        <f t="shared" si="42"/>
        <v>13.369829683698297</v>
      </c>
      <c r="I476" s="2">
        <f t="shared" si="44"/>
        <v>0.34373995702088939</v>
      </c>
    </row>
    <row r="477" spans="1:9" x14ac:dyDescent="0.3">
      <c r="A477">
        <v>478</v>
      </c>
      <c r="B477">
        <v>155</v>
      </c>
      <c r="C477">
        <v>153</v>
      </c>
      <c r="D477" s="2">
        <f t="shared" si="39"/>
        <v>0.61021276595744678</v>
      </c>
      <c r="E477" s="2">
        <f t="shared" si="40"/>
        <v>13.199513381995134</v>
      </c>
      <c r="F477" s="2">
        <f t="shared" si="41"/>
        <v>13.02919708029197</v>
      </c>
      <c r="G477" s="1">
        <f t="shared" si="43"/>
        <v>13.113802256138023</v>
      </c>
      <c r="H477" s="1">
        <f t="shared" si="42"/>
        <v>13.199513381995134</v>
      </c>
      <c r="I477" s="2">
        <f t="shared" si="44"/>
        <v>0.34817531130502993</v>
      </c>
    </row>
    <row r="478" spans="1:9" x14ac:dyDescent="0.3">
      <c r="A478">
        <v>479</v>
      </c>
      <c r="B478">
        <v>152</v>
      </c>
      <c r="C478">
        <v>151</v>
      </c>
      <c r="D478" s="2">
        <f t="shared" si="39"/>
        <v>0.61148936170212764</v>
      </c>
      <c r="E478" s="2">
        <f t="shared" si="40"/>
        <v>12.944038929440389</v>
      </c>
      <c r="F478" s="2">
        <f t="shared" si="41"/>
        <v>12.858880778588809</v>
      </c>
      <c r="G478" s="1">
        <f t="shared" si="43"/>
        <v>12.901319329013193</v>
      </c>
      <c r="H478" s="1">
        <f t="shared" si="42"/>
        <v>12.944038929440389</v>
      </c>
      <c r="I478" s="2">
        <f t="shared" si="44"/>
        <v>0.35504719244920813</v>
      </c>
    </row>
    <row r="479" spans="1:9" x14ac:dyDescent="0.3">
      <c r="A479">
        <v>480</v>
      </c>
      <c r="B479">
        <v>150</v>
      </c>
      <c r="C479">
        <v>149</v>
      </c>
      <c r="D479" s="2">
        <f t="shared" si="39"/>
        <v>0.61276595744680851</v>
      </c>
      <c r="E479" s="2">
        <f t="shared" si="40"/>
        <v>12.773722627737227</v>
      </c>
      <c r="F479" s="2">
        <f t="shared" si="41"/>
        <v>12.688564476885645</v>
      </c>
      <c r="G479" s="1">
        <f t="shared" si="43"/>
        <v>12.731001147376901</v>
      </c>
      <c r="H479" s="1">
        <f t="shared" si="42"/>
        <v>12.773722627737227</v>
      </c>
      <c r="I479" s="2">
        <f t="shared" si="44"/>
        <v>0.35978115501519758</v>
      </c>
    </row>
    <row r="480" spans="1:9" x14ac:dyDescent="0.3">
      <c r="A480">
        <v>481</v>
      </c>
      <c r="B480">
        <v>148</v>
      </c>
      <c r="C480">
        <v>148</v>
      </c>
      <c r="D480" s="2">
        <f t="shared" si="39"/>
        <v>0.61404255319148926</v>
      </c>
      <c r="E480" s="2">
        <f t="shared" si="40"/>
        <v>12.603406326034063</v>
      </c>
      <c r="F480" s="2">
        <f t="shared" si="41"/>
        <v>12.603406326034063</v>
      </c>
      <c r="G480" s="1">
        <f t="shared" si="43"/>
        <v>12.603406326034063</v>
      </c>
      <c r="H480" s="1">
        <f t="shared" si="42"/>
        <v>12.603406326034063</v>
      </c>
      <c r="I480" s="2">
        <f t="shared" si="44"/>
        <v>0.3646430625154029</v>
      </c>
    </row>
    <row r="481" spans="1:9" x14ac:dyDescent="0.3">
      <c r="A481">
        <v>482</v>
      </c>
      <c r="B481">
        <v>148</v>
      </c>
      <c r="C481">
        <v>148</v>
      </c>
      <c r="D481" s="2">
        <f t="shared" si="39"/>
        <v>0.61531914893617023</v>
      </c>
      <c r="E481" s="2">
        <f t="shared" si="40"/>
        <v>12.603406326034063</v>
      </c>
      <c r="F481" s="2">
        <f t="shared" si="41"/>
        <v>12.603406326034063</v>
      </c>
      <c r="G481" s="1">
        <f t="shared" si="43"/>
        <v>12.603406326034063</v>
      </c>
      <c r="H481" s="1">
        <f t="shared" si="42"/>
        <v>12.603406326034063</v>
      </c>
      <c r="I481" s="2">
        <f t="shared" si="44"/>
        <v>0.3646430625154029</v>
      </c>
    </row>
    <row r="482" spans="1:9" x14ac:dyDescent="0.3">
      <c r="A482">
        <v>483</v>
      </c>
      <c r="B482">
        <v>147</v>
      </c>
      <c r="C482">
        <v>147</v>
      </c>
      <c r="D482" s="2">
        <f t="shared" si="39"/>
        <v>0.6165957446808511</v>
      </c>
      <c r="E482" s="2">
        <f t="shared" si="40"/>
        <v>12.518248175182482</v>
      </c>
      <c r="F482" s="2">
        <f t="shared" si="41"/>
        <v>12.518248175182482</v>
      </c>
      <c r="G482" s="1">
        <f t="shared" si="43"/>
        <v>12.518248175182482</v>
      </c>
      <c r="H482" s="1">
        <f t="shared" si="42"/>
        <v>12.518248175182482</v>
      </c>
      <c r="I482" s="2">
        <f t="shared" si="44"/>
        <v>0.36712362756652805</v>
      </c>
    </row>
    <row r="483" spans="1:9" x14ac:dyDescent="0.3">
      <c r="A483">
        <v>484</v>
      </c>
      <c r="B483">
        <v>147</v>
      </c>
      <c r="C483">
        <v>147</v>
      </c>
      <c r="D483" s="2">
        <f t="shared" si="39"/>
        <v>0.61787234042553185</v>
      </c>
      <c r="E483" s="2">
        <f t="shared" si="40"/>
        <v>12.518248175182482</v>
      </c>
      <c r="F483" s="2">
        <f t="shared" si="41"/>
        <v>12.518248175182482</v>
      </c>
      <c r="G483" s="1">
        <f t="shared" si="43"/>
        <v>12.518248175182482</v>
      </c>
      <c r="H483" s="1">
        <f t="shared" si="42"/>
        <v>12.518248175182482</v>
      </c>
      <c r="I483" s="2">
        <f t="shared" si="44"/>
        <v>0.36712362756652805</v>
      </c>
    </row>
    <row r="484" spans="1:9" x14ac:dyDescent="0.3">
      <c r="A484">
        <v>485</v>
      </c>
      <c r="B484">
        <v>149</v>
      </c>
      <c r="C484">
        <v>148</v>
      </c>
      <c r="D484" s="2">
        <f t="shared" si="39"/>
        <v>0.61914893617021272</v>
      </c>
      <c r="E484" s="2">
        <f t="shared" si="40"/>
        <v>12.688564476885645</v>
      </c>
      <c r="F484" s="2">
        <f t="shared" si="41"/>
        <v>12.603406326034063</v>
      </c>
      <c r="G484" s="1">
        <f t="shared" si="43"/>
        <v>12.645842037569532</v>
      </c>
      <c r="H484" s="1">
        <f t="shared" si="42"/>
        <v>12.688564476885645</v>
      </c>
      <c r="I484" s="2">
        <f t="shared" si="44"/>
        <v>0.36219579363946058</v>
      </c>
    </row>
    <row r="485" spans="1:9" x14ac:dyDescent="0.3">
      <c r="A485">
        <v>486</v>
      </c>
      <c r="B485">
        <v>148</v>
      </c>
      <c r="C485">
        <v>145</v>
      </c>
      <c r="D485" s="2">
        <f t="shared" si="39"/>
        <v>0.62042553191489358</v>
      </c>
      <c r="E485" s="2">
        <f t="shared" si="40"/>
        <v>12.603406326034063</v>
      </c>
      <c r="F485" s="2">
        <f t="shared" si="41"/>
        <v>12.347931873479318</v>
      </c>
      <c r="G485" s="1">
        <f t="shared" si="43"/>
        <v>12.474361210067844</v>
      </c>
      <c r="H485" s="1">
        <f t="shared" si="42"/>
        <v>12.603406326034063</v>
      </c>
      <c r="I485" s="2">
        <f t="shared" si="44"/>
        <v>0.3646430625154029</v>
      </c>
    </row>
    <row r="486" spans="1:9" x14ac:dyDescent="0.3">
      <c r="A486">
        <v>487</v>
      </c>
      <c r="B486">
        <v>144</v>
      </c>
      <c r="C486">
        <v>137</v>
      </c>
      <c r="D486" s="2">
        <f t="shared" si="39"/>
        <v>0.62170212765957444</v>
      </c>
      <c r="E486" s="2">
        <f t="shared" si="40"/>
        <v>12.262773722627736</v>
      </c>
      <c r="F486" s="2">
        <f t="shared" si="41"/>
        <v>11.666666666666666</v>
      </c>
      <c r="G486" s="1">
        <f t="shared" si="43"/>
        <v>11.957295373665479</v>
      </c>
      <c r="H486" s="1">
        <f t="shared" si="42"/>
        <v>12.262773722627736</v>
      </c>
      <c r="I486" s="2">
        <f t="shared" si="44"/>
        <v>0.37477203647416413</v>
      </c>
    </row>
    <row r="487" spans="1:9" x14ac:dyDescent="0.3">
      <c r="A487">
        <v>488</v>
      </c>
      <c r="B487">
        <v>136</v>
      </c>
      <c r="C487">
        <v>127</v>
      </c>
      <c r="D487" s="2">
        <f t="shared" si="39"/>
        <v>0.62297872340425531</v>
      </c>
      <c r="E487" s="2">
        <f t="shared" si="40"/>
        <v>11.581508515815084</v>
      </c>
      <c r="F487" s="2">
        <f t="shared" si="41"/>
        <v>10.815085158150852</v>
      </c>
      <c r="G487" s="1">
        <f t="shared" si="43"/>
        <v>11.185183129342326</v>
      </c>
      <c r="H487" s="1">
        <f t="shared" si="42"/>
        <v>11.581508515815084</v>
      </c>
      <c r="I487" s="2">
        <f t="shared" si="44"/>
        <v>0.39681745038440913</v>
      </c>
    </row>
    <row r="488" spans="1:9" x14ac:dyDescent="0.3">
      <c r="A488">
        <v>489</v>
      </c>
      <c r="B488">
        <v>126</v>
      </c>
      <c r="C488">
        <v>115</v>
      </c>
      <c r="D488" s="2">
        <f t="shared" si="39"/>
        <v>0.62425531914893617</v>
      </c>
      <c r="E488" s="2">
        <f t="shared" si="40"/>
        <v>10.729927007299271</v>
      </c>
      <c r="F488" s="2">
        <f t="shared" si="41"/>
        <v>9.7931873479318732</v>
      </c>
      <c r="G488" s="1">
        <f t="shared" si="43"/>
        <v>10.240179301571917</v>
      </c>
      <c r="H488" s="1">
        <f t="shared" si="42"/>
        <v>10.729927007299271</v>
      </c>
      <c r="I488" s="2">
        <f t="shared" si="44"/>
        <v>0.42831089882761614</v>
      </c>
    </row>
    <row r="489" spans="1:9" x14ac:dyDescent="0.3">
      <c r="A489">
        <v>490</v>
      </c>
      <c r="B489">
        <v>114</v>
      </c>
      <c r="C489">
        <v>107</v>
      </c>
      <c r="D489" s="2">
        <f t="shared" si="39"/>
        <v>0.62553191489361704</v>
      </c>
      <c r="E489" s="2">
        <f t="shared" si="40"/>
        <v>9.7080291970802914</v>
      </c>
      <c r="F489" s="2">
        <f t="shared" si="41"/>
        <v>9.1119221411192211</v>
      </c>
      <c r="G489" s="1">
        <f t="shared" si="43"/>
        <v>9.4005350596162103</v>
      </c>
      <c r="H489" s="1">
        <f t="shared" si="42"/>
        <v>9.7080291970802914</v>
      </c>
      <c r="I489" s="2">
        <f t="shared" si="44"/>
        <v>0.47339625659894419</v>
      </c>
    </row>
    <row r="490" spans="1:9" x14ac:dyDescent="0.3">
      <c r="A490">
        <v>491</v>
      </c>
      <c r="B490">
        <v>106</v>
      </c>
      <c r="C490">
        <v>102</v>
      </c>
      <c r="D490" s="2">
        <f t="shared" si="39"/>
        <v>0.62680851063829779</v>
      </c>
      <c r="E490" s="2">
        <f t="shared" si="40"/>
        <v>9.0267639902676393</v>
      </c>
      <c r="F490" s="2">
        <f t="shared" si="41"/>
        <v>8.6861313868613141</v>
      </c>
      <c r="G490" s="1">
        <f t="shared" si="43"/>
        <v>8.8531723750701854</v>
      </c>
      <c r="H490" s="1">
        <f t="shared" si="42"/>
        <v>9.0267639902676393</v>
      </c>
      <c r="I490" s="2">
        <f t="shared" si="44"/>
        <v>0.50912427596490217</v>
      </c>
    </row>
    <row r="491" spans="1:9" x14ac:dyDescent="0.3">
      <c r="A491">
        <v>492</v>
      </c>
      <c r="B491">
        <v>101</v>
      </c>
      <c r="C491">
        <v>97</v>
      </c>
      <c r="D491" s="2">
        <f t="shared" si="39"/>
        <v>0.62808510638297865</v>
      </c>
      <c r="E491" s="2">
        <f t="shared" si="40"/>
        <v>8.6009732360097324</v>
      </c>
      <c r="F491" s="2">
        <f t="shared" si="41"/>
        <v>8.2603406326034055</v>
      </c>
      <c r="G491" s="1">
        <f t="shared" si="43"/>
        <v>8.4272162009388278</v>
      </c>
      <c r="H491" s="1">
        <f t="shared" si="42"/>
        <v>8.6009732360097324</v>
      </c>
      <c r="I491" s="2">
        <f t="shared" si="44"/>
        <v>0.53432844804237256</v>
      </c>
    </row>
    <row r="492" spans="1:9" x14ac:dyDescent="0.3">
      <c r="A492">
        <v>493</v>
      </c>
      <c r="B492">
        <v>96</v>
      </c>
      <c r="C492">
        <v>93</v>
      </c>
      <c r="D492" s="2">
        <f t="shared" si="39"/>
        <v>0.62936170212765963</v>
      </c>
      <c r="E492" s="2">
        <f t="shared" si="40"/>
        <v>8.1751824817518255</v>
      </c>
      <c r="F492" s="2">
        <f t="shared" si="41"/>
        <v>7.9197080291970803</v>
      </c>
      <c r="G492" s="1">
        <f t="shared" si="43"/>
        <v>8.045417680454177</v>
      </c>
      <c r="H492" s="1">
        <f t="shared" si="42"/>
        <v>8.1751824817518255</v>
      </c>
      <c r="I492" s="2">
        <f t="shared" si="44"/>
        <v>0.56215805471124614</v>
      </c>
    </row>
    <row r="493" spans="1:9" x14ac:dyDescent="0.3">
      <c r="A493">
        <v>494</v>
      </c>
      <c r="B493">
        <v>92</v>
      </c>
      <c r="C493">
        <v>87</v>
      </c>
      <c r="D493" s="2">
        <f t="shared" si="39"/>
        <v>0.63063829787234038</v>
      </c>
      <c r="E493" s="2">
        <f t="shared" si="40"/>
        <v>7.8345498783454985</v>
      </c>
      <c r="F493" s="2">
        <f t="shared" si="41"/>
        <v>7.4087591240875916</v>
      </c>
      <c r="G493" s="1">
        <f t="shared" si="43"/>
        <v>7.6157077029727196</v>
      </c>
      <c r="H493" s="1">
        <f t="shared" si="42"/>
        <v>7.8345498783454985</v>
      </c>
      <c r="I493" s="2">
        <f t="shared" si="44"/>
        <v>0.58659970926390903</v>
      </c>
    </row>
    <row r="494" spans="1:9" x14ac:dyDescent="0.3">
      <c r="A494">
        <v>495</v>
      </c>
      <c r="B494">
        <v>86</v>
      </c>
      <c r="C494">
        <v>81</v>
      </c>
      <c r="D494" s="2">
        <f t="shared" si="39"/>
        <v>0.63191489361702124</v>
      </c>
      <c r="E494" s="2">
        <f t="shared" si="40"/>
        <v>7.3236009732360099</v>
      </c>
      <c r="F494" s="2">
        <f t="shared" si="41"/>
        <v>6.8978102189781021</v>
      </c>
      <c r="G494" s="1">
        <f t="shared" si="43"/>
        <v>7.1043314830193633</v>
      </c>
      <c r="H494" s="1">
        <f t="shared" si="42"/>
        <v>7.3236009732360099</v>
      </c>
      <c r="I494" s="2">
        <f t="shared" si="44"/>
        <v>0.62752527037534456</v>
      </c>
    </row>
    <row r="495" spans="1:9" x14ac:dyDescent="0.3">
      <c r="A495">
        <v>496</v>
      </c>
      <c r="B495">
        <v>80</v>
      </c>
      <c r="C495">
        <v>77</v>
      </c>
      <c r="D495" s="2">
        <f t="shared" si="39"/>
        <v>0.63319148936170211</v>
      </c>
      <c r="E495" s="2">
        <f t="shared" si="40"/>
        <v>6.8126520681265204</v>
      </c>
      <c r="F495" s="2">
        <f t="shared" si="41"/>
        <v>6.557177615571776</v>
      </c>
      <c r="G495" s="1">
        <f t="shared" si="43"/>
        <v>6.6824740031304719</v>
      </c>
      <c r="H495" s="1">
        <f t="shared" si="42"/>
        <v>6.8126520681265204</v>
      </c>
      <c r="I495" s="2">
        <f t="shared" si="44"/>
        <v>0.67458966565349543</v>
      </c>
    </row>
    <row r="496" spans="1:9" x14ac:dyDescent="0.3">
      <c r="A496">
        <v>497</v>
      </c>
      <c r="B496">
        <v>85</v>
      </c>
      <c r="C496">
        <v>80</v>
      </c>
      <c r="D496" s="2">
        <f t="shared" si="39"/>
        <v>0.63446808510638297</v>
      </c>
      <c r="E496" s="2">
        <f t="shared" si="40"/>
        <v>7.2384428223844282</v>
      </c>
      <c r="F496" s="2">
        <f t="shared" si="41"/>
        <v>6.8126520681265204</v>
      </c>
      <c r="G496" s="1">
        <f t="shared" si="43"/>
        <v>7.0190960701909608</v>
      </c>
      <c r="H496" s="1">
        <f t="shared" si="42"/>
        <v>7.2384428223844282</v>
      </c>
      <c r="I496" s="2">
        <f t="shared" si="44"/>
        <v>0.63490792061505452</v>
      </c>
    </row>
    <row r="497" spans="1:9" x14ac:dyDescent="0.3">
      <c r="A497">
        <v>498</v>
      </c>
      <c r="B497">
        <v>89</v>
      </c>
      <c r="C497">
        <v>86</v>
      </c>
      <c r="D497" s="2">
        <f t="shared" si="39"/>
        <v>0.63574468085106384</v>
      </c>
      <c r="E497" s="2">
        <f t="shared" si="40"/>
        <v>7.5790754257907542</v>
      </c>
      <c r="F497" s="2">
        <f t="shared" si="41"/>
        <v>7.3236009732360099</v>
      </c>
      <c r="G497" s="1">
        <f t="shared" si="43"/>
        <v>7.4491484184914842</v>
      </c>
      <c r="H497" s="1">
        <f t="shared" si="42"/>
        <v>7.5790754257907542</v>
      </c>
      <c r="I497" s="2">
        <f t="shared" si="44"/>
        <v>0.60637273317168128</v>
      </c>
    </row>
    <row r="498" spans="1:9" x14ac:dyDescent="0.3">
      <c r="A498">
        <v>499</v>
      </c>
      <c r="B498">
        <v>92</v>
      </c>
      <c r="C498">
        <v>86</v>
      </c>
      <c r="D498" s="2">
        <f t="shared" si="39"/>
        <v>0.63702127659574459</v>
      </c>
      <c r="E498" s="2">
        <f t="shared" si="40"/>
        <v>7.8345498783454985</v>
      </c>
      <c r="F498" s="2">
        <f t="shared" si="41"/>
        <v>7.3236009732360099</v>
      </c>
      <c r="G498" s="1">
        <f t="shared" si="43"/>
        <v>7.5704639273900334</v>
      </c>
      <c r="H498" s="1">
        <f t="shared" si="42"/>
        <v>7.8345498783454985</v>
      </c>
      <c r="I498" s="2">
        <f t="shared" si="44"/>
        <v>0.58659970926390903</v>
      </c>
    </row>
    <row r="499" spans="1:9" x14ac:dyDescent="0.3">
      <c r="A499">
        <v>500</v>
      </c>
      <c r="B499">
        <v>85</v>
      </c>
      <c r="C499">
        <v>78</v>
      </c>
      <c r="D499" s="2">
        <f t="shared" si="39"/>
        <v>0.63829787234042556</v>
      </c>
      <c r="E499" s="2">
        <f t="shared" si="40"/>
        <v>7.2384428223844282</v>
      </c>
      <c r="F499" s="2">
        <f t="shared" si="41"/>
        <v>6.6423357664233578</v>
      </c>
      <c r="G499" s="1">
        <f t="shared" si="43"/>
        <v>6.9275894496439925</v>
      </c>
      <c r="H499" s="1">
        <f t="shared" si="42"/>
        <v>7.2384428223844282</v>
      </c>
      <c r="I499" s="2">
        <f t="shared" si="44"/>
        <v>0.63490792061505452</v>
      </c>
    </row>
    <row r="500" spans="1:9" x14ac:dyDescent="0.3">
      <c r="A500">
        <v>501</v>
      </c>
      <c r="B500">
        <v>77</v>
      </c>
      <c r="C500">
        <v>73</v>
      </c>
      <c r="D500" s="2">
        <f t="shared" si="39"/>
        <v>0.63957446808510632</v>
      </c>
      <c r="E500" s="2">
        <f t="shared" si="40"/>
        <v>6.557177615571776</v>
      </c>
      <c r="F500" s="2">
        <f t="shared" si="41"/>
        <v>6.21654501216545</v>
      </c>
      <c r="G500" s="1">
        <f t="shared" si="43"/>
        <v>6.3823195458231954</v>
      </c>
      <c r="H500" s="1">
        <f t="shared" si="42"/>
        <v>6.557177615571776</v>
      </c>
      <c r="I500" s="2">
        <f t="shared" si="44"/>
        <v>0.70087237989973561</v>
      </c>
    </row>
    <row r="501" spans="1:9" x14ac:dyDescent="0.3">
      <c r="A501">
        <v>502</v>
      </c>
      <c r="B501">
        <v>72</v>
      </c>
      <c r="C501">
        <v>70</v>
      </c>
      <c r="D501" s="2">
        <f t="shared" si="39"/>
        <v>0.64085106382978718</v>
      </c>
      <c r="E501" s="2">
        <f t="shared" si="40"/>
        <v>6.1313868613138682</v>
      </c>
      <c r="F501" s="2">
        <f t="shared" si="41"/>
        <v>5.9610705596107056</v>
      </c>
      <c r="G501" s="1">
        <f t="shared" si="43"/>
        <v>6.0450292998869131</v>
      </c>
      <c r="H501" s="1">
        <f t="shared" si="42"/>
        <v>6.1313868613138682</v>
      </c>
      <c r="I501" s="2">
        <f t="shared" si="44"/>
        <v>0.74954407294832825</v>
      </c>
    </row>
    <row r="502" spans="1:9" x14ac:dyDescent="0.3">
      <c r="A502">
        <v>503</v>
      </c>
      <c r="B502">
        <v>73</v>
      </c>
      <c r="C502">
        <v>70</v>
      </c>
      <c r="D502" s="2">
        <f t="shared" si="39"/>
        <v>0.64212765957446816</v>
      </c>
      <c r="E502" s="2">
        <f t="shared" si="40"/>
        <v>6.21654501216545</v>
      </c>
      <c r="F502" s="2">
        <f t="shared" si="41"/>
        <v>5.9610705596107056</v>
      </c>
      <c r="G502" s="1">
        <f t="shared" si="43"/>
        <v>6.0861279839382023</v>
      </c>
      <c r="H502" s="1">
        <f t="shared" si="42"/>
        <v>6.21654501216545</v>
      </c>
      <c r="I502" s="2">
        <f t="shared" si="44"/>
        <v>0.73927634592163882</v>
      </c>
    </row>
    <row r="503" spans="1:9" x14ac:dyDescent="0.3">
      <c r="A503">
        <v>504</v>
      </c>
      <c r="B503">
        <v>78</v>
      </c>
      <c r="C503">
        <v>74</v>
      </c>
      <c r="D503" s="2">
        <f t="shared" si="39"/>
        <v>0.64340425531914891</v>
      </c>
      <c r="E503" s="2">
        <f t="shared" si="40"/>
        <v>6.6423357664233578</v>
      </c>
      <c r="F503" s="2">
        <f t="shared" si="41"/>
        <v>6.3017031630170317</v>
      </c>
      <c r="G503" s="1">
        <f t="shared" si="43"/>
        <v>6.4675374567806374</v>
      </c>
      <c r="H503" s="1">
        <f t="shared" si="42"/>
        <v>6.6423357664233578</v>
      </c>
      <c r="I503" s="2">
        <f t="shared" si="44"/>
        <v>0.69188683656768768</v>
      </c>
    </row>
    <row r="504" spans="1:9" x14ac:dyDescent="0.3">
      <c r="A504">
        <v>505</v>
      </c>
      <c r="B504">
        <v>80</v>
      </c>
      <c r="C504">
        <v>79</v>
      </c>
      <c r="D504" s="2">
        <f t="shared" si="39"/>
        <v>0.64468085106382977</v>
      </c>
      <c r="E504" s="2">
        <f t="shared" si="40"/>
        <v>6.8126520681265204</v>
      </c>
      <c r="F504" s="2">
        <f t="shared" si="41"/>
        <v>6.7274939172749395</v>
      </c>
      <c r="G504" s="1">
        <f t="shared" si="43"/>
        <v>6.7698051997735238</v>
      </c>
      <c r="H504" s="1">
        <f t="shared" si="42"/>
        <v>6.8126520681265204</v>
      </c>
      <c r="I504" s="2">
        <f t="shared" si="44"/>
        <v>0.67458966565349543</v>
      </c>
    </row>
    <row r="505" spans="1:9" x14ac:dyDescent="0.3">
      <c r="A505">
        <v>506</v>
      </c>
      <c r="B505">
        <v>81</v>
      </c>
      <c r="C505">
        <v>76</v>
      </c>
      <c r="D505" s="2">
        <f t="shared" si="39"/>
        <v>0.64595744680851053</v>
      </c>
      <c r="E505" s="2">
        <f t="shared" si="40"/>
        <v>6.8978102189781021</v>
      </c>
      <c r="F505" s="2">
        <f t="shared" si="41"/>
        <v>6.4720194647201943</v>
      </c>
      <c r="G505" s="1">
        <f t="shared" si="43"/>
        <v>6.678134734297271</v>
      </c>
      <c r="H505" s="1">
        <f t="shared" si="42"/>
        <v>6.8978102189781021</v>
      </c>
      <c r="I505" s="2">
        <f t="shared" si="44"/>
        <v>0.66626139817629182</v>
      </c>
    </row>
    <row r="506" spans="1:9" x14ac:dyDescent="0.3">
      <c r="A506">
        <v>507</v>
      </c>
      <c r="B506">
        <v>75</v>
      </c>
      <c r="C506">
        <v>66</v>
      </c>
      <c r="D506" s="2">
        <f t="shared" si="39"/>
        <v>0.6472340425531915</v>
      </c>
      <c r="E506" s="2">
        <f t="shared" si="40"/>
        <v>6.3868613138686134</v>
      </c>
      <c r="F506" s="2">
        <f t="shared" si="41"/>
        <v>5.6204379562043796</v>
      </c>
      <c r="G506" s="1">
        <f t="shared" si="43"/>
        <v>5.979189315111042</v>
      </c>
      <c r="H506" s="1">
        <f t="shared" si="42"/>
        <v>6.3868613138686134</v>
      </c>
      <c r="I506" s="2">
        <f t="shared" si="44"/>
        <v>0.71956231003039517</v>
      </c>
    </row>
    <row r="507" spans="1:9" x14ac:dyDescent="0.3">
      <c r="A507">
        <v>508</v>
      </c>
      <c r="B507">
        <v>65</v>
      </c>
      <c r="C507">
        <v>57</v>
      </c>
      <c r="D507" s="2">
        <f t="shared" si="39"/>
        <v>0.64851063829787237</v>
      </c>
      <c r="E507" s="2">
        <f t="shared" si="40"/>
        <v>5.5352798053527978</v>
      </c>
      <c r="F507" s="2">
        <f t="shared" si="41"/>
        <v>4.8540145985401457</v>
      </c>
      <c r="G507" s="1">
        <f t="shared" si="43"/>
        <v>5.1723106377886801</v>
      </c>
      <c r="H507" s="1">
        <f t="shared" si="42"/>
        <v>5.5352798053527978</v>
      </c>
      <c r="I507" s="2">
        <f t="shared" si="44"/>
        <v>0.83026420388122513</v>
      </c>
    </row>
    <row r="508" spans="1:9" x14ac:dyDescent="0.3">
      <c r="A508" s="4">
        <v>509</v>
      </c>
      <c r="B508" s="4">
        <v>56</v>
      </c>
      <c r="C508" s="4">
        <v>32</v>
      </c>
      <c r="D508" s="4">
        <f t="shared" si="39"/>
        <v>0.64978723404255312</v>
      </c>
      <c r="E508" s="4">
        <f t="shared" si="40"/>
        <v>4.7688564476885649</v>
      </c>
      <c r="F508" s="4">
        <f t="shared" si="41"/>
        <v>2.7250608272506081</v>
      </c>
      <c r="G508" s="1">
        <f t="shared" si="43"/>
        <v>3.4682592346825918</v>
      </c>
      <c r="H508" s="1">
        <f t="shared" si="42"/>
        <v>4.7688564476885649</v>
      </c>
      <c r="I508" s="2">
        <f t="shared" si="44"/>
        <v>0.9636995223621363</v>
      </c>
    </row>
    <row r="509" spans="1:9" x14ac:dyDescent="0.3">
      <c r="A509">
        <v>510</v>
      </c>
      <c r="B509">
        <v>31</v>
      </c>
      <c r="C509">
        <v>0</v>
      </c>
      <c r="D509" s="2">
        <f t="shared" si="39"/>
        <v>0.65106382978723409</v>
      </c>
      <c r="E509" s="2">
        <f t="shared" si="40"/>
        <v>2.6399026763990268</v>
      </c>
      <c r="F509" s="2">
        <f t="shared" si="41"/>
        <v>0</v>
      </c>
      <c r="G509" s="1"/>
      <c r="H509" s="1"/>
    </row>
    <row r="510" spans="1:9" x14ac:dyDescent="0.3">
      <c r="A510">
        <v>511</v>
      </c>
      <c r="B510">
        <v>2</v>
      </c>
      <c r="C510">
        <v>0</v>
      </c>
      <c r="D510" s="2">
        <f t="shared" si="39"/>
        <v>0.65234042553191485</v>
      </c>
      <c r="E510" s="2">
        <f t="shared" si="40"/>
        <v>0.170316301703163</v>
      </c>
      <c r="F510" s="2">
        <f t="shared" si="41"/>
        <v>0</v>
      </c>
      <c r="G510" s="1"/>
      <c r="H510" s="1"/>
    </row>
    <row r="511" spans="1:9" x14ac:dyDescent="0.3">
      <c r="A511">
        <v>512</v>
      </c>
      <c r="B511">
        <v>0</v>
      </c>
      <c r="C511">
        <v>0</v>
      </c>
      <c r="D511" s="2">
        <f t="shared" si="39"/>
        <v>0.65361702127659571</v>
      </c>
      <c r="E511" s="2">
        <f t="shared" si="40"/>
        <v>0</v>
      </c>
      <c r="F511" s="2">
        <f t="shared" si="41"/>
        <v>0</v>
      </c>
      <c r="G511" s="1"/>
      <c r="H511" s="1"/>
    </row>
    <row r="512" spans="1:9" x14ac:dyDescent="0.3">
      <c r="A512">
        <v>513</v>
      </c>
      <c r="B512">
        <v>0</v>
      </c>
      <c r="C512">
        <v>0</v>
      </c>
      <c r="D512" s="2">
        <f t="shared" si="39"/>
        <v>0.65489361702127658</v>
      </c>
      <c r="E512" s="2">
        <f t="shared" si="40"/>
        <v>0</v>
      </c>
      <c r="F512" s="2">
        <f t="shared" si="41"/>
        <v>0</v>
      </c>
      <c r="G512" s="1"/>
      <c r="H512" s="1"/>
    </row>
    <row r="513" spans="1:8" x14ac:dyDescent="0.3">
      <c r="A513">
        <v>514</v>
      </c>
      <c r="B513">
        <v>2</v>
      </c>
      <c r="C513">
        <v>0</v>
      </c>
      <c r="D513" s="2">
        <f t="shared" si="39"/>
        <v>0.65617021276595744</v>
      </c>
      <c r="E513" s="2">
        <f t="shared" si="40"/>
        <v>0.170316301703163</v>
      </c>
      <c r="F513" s="2">
        <f t="shared" si="41"/>
        <v>0</v>
      </c>
      <c r="G513" s="1"/>
      <c r="H513" s="1"/>
    </row>
    <row r="514" spans="1:8" x14ac:dyDescent="0.3">
      <c r="A514">
        <v>515</v>
      </c>
      <c r="B514">
        <v>17</v>
      </c>
      <c r="C514">
        <v>3</v>
      </c>
      <c r="D514" s="2">
        <f t="shared" si="39"/>
        <v>0.6574468085106383</v>
      </c>
      <c r="E514" s="2">
        <f t="shared" si="40"/>
        <v>1.4476885644768855</v>
      </c>
      <c r="F514" s="2">
        <f t="shared" si="41"/>
        <v>0.25547445255474455</v>
      </c>
      <c r="G514" s="1"/>
      <c r="H514" s="1"/>
    </row>
    <row r="515" spans="1:8" x14ac:dyDescent="0.3">
      <c r="A515">
        <v>516</v>
      </c>
      <c r="B515">
        <v>28</v>
      </c>
      <c r="C515">
        <v>14</v>
      </c>
      <c r="D515" s="2">
        <f t="shared" ref="D515:D519" si="45">A515*0.6/470</f>
        <v>0.65872340425531906</v>
      </c>
      <c r="E515" s="2">
        <f t="shared" ref="E515:E519" si="46">B515*35/411</f>
        <v>2.3844282238442824</v>
      </c>
      <c r="F515" s="2">
        <f t="shared" ref="F515:F519" si="47">C515*35/411</f>
        <v>1.1922141119221412</v>
      </c>
      <c r="G515" s="1"/>
      <c r="H515" s="1"/>
    </row>
    <row r="516" spans="1:8" x14ac:dyDescent="0.3">
      <c r="A516">
        <v>517</v>
      </c>
      <c r="B516">
        <v>25</v>
      </c>
      <c r="C516">
        <v>0</v>
      </c>
      <c r="D516" s="2">
        <f t="shared" si="45"/>
        <v>0.66</v>
      </c>
      <c r="E516" s="2">
        <f t="shared" si="46"/>
        <v>2.1289537712895377</v>
      </c>
      <c r="F516" s="2">
        <f t="shared" si="47"/>
        <v>0</v>
      </c>
      <c r="G516" s="1"/>
      <c r="H516" s="1"/>
    </row>
    <row r="517" spans="1:8" x14ac:dyDescent="0.3">
      <c r="A517">
        <v>518</v>
      </c>
      <c r="B517">
        <v>0</v>
      </c>
      <c r="C517">
        <v>0</v>
      </c>
      <c r="D517" s="2">
        <f t="shared" si="45"/>
        <v>0.6612765957446809</v>
      </c>
      <c r="E517" s="2">
        <f t="shared" si="46"/>
        <v>0</v>
      </c>
      <c r="F517" s="2">
        <f t="shared" si="47"/>
        <v>0</v>
      </c>
      <c r="G517" s="1"/>
      <c r="H517" s="1"/>
    </row>
    <row r="518" spans="1:8" x14ac:dyDescent="0.3">
      <c r="A518">
        <v>519</v>
      </c>
      <c r="B518">
        <v>18</v>
      </c>
      <c r="C518">
        <v>0</v>
      </c>
      <c r="D518" s="2">
        <f t="shared" si="45"/>
        <v>0.66255319148936165</v>
      </c>
      <c r="E518" s="2">
        <f t="shared" si="46"/>
        <v>1.5328467153284671</v>
      </c>
      <c r="F518" s="2">
        <f t="shared" si="47"/>
        <v>0</v>
      </c>
      <c r="G518" s="1"/>
      <c r="H518" s="1"/>
    </row>
    <row r="519" spans="1:8" x14ac:dyDescent="0.3">
      <c r="A519">
        <v>520</v>
      </c>
      <c r="B519">
        <v>40</v>
      </c>
      <c r="C519">
        <v>19</v>
      </c>
      <c r="D519" s="2">
        <f t="shared" si="45"/>
        <v>0.66382978723404251</v>
      </c>
      <c r="E519" s="2">
        <f t="shared" si="46"/>
        <v>3.4063260340632602</v>
      </c>
      <c r="F519" s="2">
        <f t="shared" si="47"/>
        <v>1.6180048661800486</v>
      </c>
      <c r="G519" s="1"/>
      <c r="H519" s="1"/>
    </row>
    <row r="521" spans="1:8" s="2" customFormat="1" x14ac:dyDescent="0.3"/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5"/>
  <sheetViews>
    <sheetView zoomScaleNormal="100" workbookViewId="0"/>
  </sheetViews>
  <sheetFormatPr defaultRowHeight="14.4" x14ac:dyDescent="0.3"/>
  <cols>
    <col min="1" max="2" width="8.88671875" style="2"/>
    <col min="3" max="3" width="12" style="2" bestFit="1" customWidth="1"/>
    <col min="4" max="6" width="8.88671875" style="2" customWidth="1"/>
    <col min="7" max="16384" width="8.88671875" style="2"/>
  </cols>
  <sheetData>
    <row r="2" spans="1:8" x14ac:dyDescent="0.3">
      <c r="A2" s="11" t="s">
        <v>45</v>
      </c>
    </row>
    <row r="3" spans="1:8" x14ac:dyDescent="0.3">
      <c r="A3" s="11"/>
    </row>
    <row r="4" spans="1:8" x14ac:dyDescent="0.3">
      <c r="A4" s="23" t="s">
        <v>48</v>
      </c>
      <c r="B4" s="23"/>
      <c r="C4" s="23"/>
    </row>
    <row r="5" spans="1:8" x14ac:dyDescent="0.3">
      <c r="A5" s="12" t="s">
        <v>46</v>
      </c>
      <c r="B5" s="12" t="s">
        <v>47</v>
      </c>
      <c r="C5" s="12" t="s">
        <v>49</v>
      </c>
      <c r="D5" s="12" t="s">
        <v>50</v>
      </c>
    </row>
    <row r="6" spans="1:8" x14ac:dyDescent="0.3">
      <c r="A6" s="12"/>
      <c r="B6" s="12"/>
      <c r="D6" s="15"/>
    </row>
    <row r="7" spans="1:8" x14ac:dyDescent="0.3">
      <c r="A7" s="16"/>
      <c r="B7" s="20">
        <v>3.9787798408488E-2</v>
      </c>
      <c r="C7" s="17">
        <f>(B7-B8)/(B22-B8)*(C22-C8)+C8</f>
        <v>-4.2232169171824392</v>
      </c>
      <c r="D7" s="17">
        <v>0</v>
      </c>
    </row>
    <row r="8" spans="1:8" x14ac:dyDescent="0.3">
      <c r="A8" s="16">
        <v>0.1</v>
      </c>
      <c r="B8" s="16">
        <v>0.1</v>
      </c>
      <c r="C8" s="17">
        <v>0</v>
      </c>
      <c r="D8" s="17">
        <f t="shared" ref="D8:D16" si="0">C8-C$7</f>
        <v>4.2232169171824392</v>
      </c>
    </row>
    <row r="9" spans="1:8" x14ac:dyDescent="0.3">
      <c r="A9" s="13">
        <v>0.1</v>
      </c>
      <c r="B9" s="13">
        <v>0.2</v>
      </c>
      <c r="C9" s="2">
        <v>7</v>
      </c>
      <c r="D9" s="2">
        <f t="shared" si="0"/>
        <v>11.223216917182439</v>
      </c>
      <c r="F9" s="13"/>
      <c r="G9" s="14"/>
    </row>
    <row r="10" spans="1:8" x14ac:dyDescent="0.3">
      <c r="A10" s="13">
        <v>0.1</v>
      </c>
      <c r="B10" s="13">
        <v>0.28000000000000003</v>
      </c>
      <c r="C10" s="2">
        <v>13</v>
      </c>
      <c r="D10" s="2">
        <f t="shared" si="0"/>
        <v>17.223216917182441</v>
      </c>
      <c r="F10" s="13"/>
      <c r="G10" s="14"/>
    </row>
    <row r="11" spans="1:8" x14ac:dyDescent="0.3">
      <c r="A11" s="13">
        <v>0.1</v>
      </c>
      <c r="B11" s="13">
        <v>0.36</v>
      </c>
      <c r="C11" s="2">
        <v>18</v>
      </c>
      <c r="D11" s="2">
        <f t="shared" si="0"/>
        <v>22.223216917182441</v>
      </c>
      <c r="F11" s="13"/>
      <c r="G11" s="14"/>
    </row>
    <row r="12" spans="1:8" x14ac:dyDescent="0.3">
      <c r="A12" s="13">
        <v>0.1</v>
      </c>
      <c r="B12" s="13">
        <v>0.46</v>
      </c>
      <c r="C12" s="2">
        <v>25</v>
      </c>
      <c r="D12" s="2">
        <f t="shared" si="0"/>
        <v>29.223216917182441</v>
      </c>
      <c r="F12" s="13"/>
      <c r="G12" s="14"/>
    </row>
    <row r="13" spans="1:8" x14ac:dyDescent="0.3">
      <c r="A13" s="13">
        <v>0.1</v>
      </c>
      <c r="B13" s="13">
        <v>0.53</v>
      </c>
      <c r="C13" s="2">
        <v>31</v>
      </c>
      <c r="D13" s="2">
        <f t="shared" si="0"/>
        <v>35.223216917182441</v>
      </c>
      <c r="F13" s="13">
        <f>197/377</f>
        <v>0.52254641909814326</v>
      </c>
      <c r="G13" s="14">
        <f>(F13-B12)/(B13-B12)*(C13-C12)+C12</f>
        <v>30.361121636983704</v>
      </c>
      <c r="H13" s="14"/>
    </row>
    <row r="14" spans="1:8" x14ac:dyDescent="0.3">
      <c r="A14" s="13">
        <v>0.1</v>
      </c>
      <c r="B14" s="13">
        <v>0.56999999999999995</v>
      </c>
      <c r="C14" s="2">
        <v>35</v>
      </c>
      <c r="D14" s="2">
        <f t="shared" si="0"/>
        <v>39.223216917182441</v>
      </c>
    </row>
    <row r="15" spans="1:8" x14ac:dyDescent="0.3">
      <c r="A15" s="13">
        <v>0.1</v>
      </c>
      <c r="B15" s="13">
        <v>0.64</v>
      </c>
      <c r="C15" s="2">
        <v>42</v>
      </c>
      <c r="D15" s="2">
        <f t="shared" si="0"/>
        <v>46.223216917182441</v>
      </c>
    </row>
    <row r="16" spans="1:8" x14ac:dyDescent="0.3">
      <c r="A16" s="13">
        <v>0.1</v>
      </c>
      <c r="B16" s="13">
        <v>0.77</v>
      </c>
      <c r="C16" s="2">
        <v>55</v>
      </c>
      <c r="D16" s="2">
        <f t="shared" si="0"/>
        <v>59.223216917182441</v>
      </c>
      <c r="F16" s="13"/>
      <c r="G16" s="14"/>
      <c r="H16" s="14"/>
    </row>
    <row r="17" spans="1:7" x14ac:dyDescent="0.3">
      <c r="A17" s="16"/>
      <c r="B17" s="16">
        <f>343/377</f>
        <v>0.90981432360742709</v>
      </c>
      <c r="C17" s="17">
        <f>(G13+49)*A26</f>
        <v>74.065332745153782</v>
      </c>
      <c r="D17" s="17">
        <f>C17-C7</f>
        <v>78.288549662336223</v>
      </c>
      <c r="E17" s="22" t="s">
        <v>72</v>
      </c>
      <c r="F17" s="18"/>
      <c r="G17" s="14"/>
    </row>
    <row r="18" spans="1:7" x14ac:dyDescent="0.3">
      <c r="A18" s="16"/>
      <c r="B18" s="16">
        <f>272/377</f>
        <v>0.72148541114058351</v>
      </c>
      <c r="C18" s="17"/>
      <c r="D18" s="19">
        <v>58</v>
      </c>
      <c r="E18" s="22" t="s">
        <v>67</v>
      </c>
    </row>
    <row r="19" spans="1:7" x14ac:dyDescent="0.3">
      <c r="A19" s="16"/>
      <c r="B19" s="16">
        <f>272/377</f>
        <v>0.72148541114058351</v>
      </c>
      <c r="C19" s="17"/>
      <c r="D19" s="14">
        <f>(B19-B15)/(B16-B15)*(C16-C15)+C15-C7</f>
        <v>54.371758031240788</v>
      </c>
    </row>
    <row r="20" spans="1:7" x14ac:dyDescent="0.3">
      <c r="A20" s="16"/>
      <c r="B20" s="16">
        <f>272/377</f>
        <v>0.72148541114058351</v>
      </c>
      <c r="D20" s="19">
        <v>47</v>
      </c>
      <c r="E20" s="22" t="s">
        <v>85</v>
      </c>
    </row>
    <row r="21" spans="1:7" x14ac:dyDescent="0.3">
      <c r="A21" s="16"/>
      <c r="B21" s="16">
        <f>B12</f>
        <v>0.46</v>
      </c>
      <c r="D21" s="17">
        <f>D12</f>
        <v>29.223216917182441</v>
      </c>
    </row>
    <row r="22" spans="1:7" x14ac:dyDescent="0.3">
      <c r="A22" s="16">
        <v>0.1</v>
      </c>
      <c r="B22" s="16">
        <v>0.9</v>
      </c>
      <c r="C22" s="17">
        <f>D34</f>
        <v>56.111111111111114</v>
      </c>
      <c r="D22" s="17">
        <f>C22-C7</f>
        <v>60.334328028293555</v>
      </c>
      <c r="E22" s="2" t="s">
        <v>71</v>
      </c>
      <c r="F22" s="13"/>
      <c r="G22" s="14"/>
    </row>
    <row r="25" spans="1:7" x14ac:dyDescent="0.3">
      <c r="A25" s="4" t="s">
        <v>65</v>
      </c>
    </row>
    <row r="26" spans="1:7" x14ac:dyDescent="0.3">
      <c r="A26" s="2">
        <f>1-(58-D19)/D19</f>
        <v>0.9332697322997261</v>
      </c>
    </row>
    <row r="28" spans="1:7" x14ac:dyDescent="0.3">
      <c r="A28" s="4" t="s">
        <v>66</v>
      </c>
    </row>
    <row r="29" spans="1:7" x14ac:dyDescent="0.3">
      <c r="B29" s="14">
        <f>(B$22-A$22)/(B9-A9)*C9</f>
        <v>56</v>
      </c>
      <c r="C29" s="2">
        <f>B29/C9/2</f>
        <v>4</v>
      </c>
      <c r="D29" s="2">
        <f>B29-C29</f>
        <v>52</v>
      </c>
      <c r="E29" s="2">
        <f>B29+C29</f>
        <v>60</v>
      </c>
    </row>
    <row r="30" spans="1:7" x14ac:dyDescent="0.3">
      <c r="B30" s="14">
        <f>(B$22-A$22)/(B10-A10)*C10</f>
        <v>57.777777777777771</v>
      </c>
      <c r="C30" s="2">
        <f>B30/C10/2</f>
        <v>2.2222222222222219</v>
      </c>
      <c r="D30" s="2">
        <f>B30-C30</f>
        <v>55.55555555555555</v>
      </c>
      <c r="E30" s="2">
        <f>B30+C30</f>
        <v>59.999999999999993</v>
      </c>
    </row>
    <row r="31" spans="1:7" x14ac:dyDescent="0.3">
      <c r="B31" s="14">
        <f>(B$22-A$22)/(B11-A11)*C11</f>
        <v>55.384615384615387</v>
      </c>
      <c r="C31" s="2">
        <f>B31/C11/2</f>
        <v>1.5384615384615385</v>
      </c>
      <c r="D31" s="2">
        <f>B31-C31</f>
        <v>53.846153846153847</v>
      </c>
      <c r="E31" s="2">
        <f>B31+C31</f>
        <v>56.923076923076927</v>
      </c>
    </row>
    <row r="32" spans="1:7" x14ac:dyDescent="0.3">
      <c r="B32" s="14">
        <f>(B$22-A$22)/(B12-A12)*C12</f>
        <v>55.555555555555557</v>
      </c>
      <c r="C32" s="2">
        <f>B32/C12/2</f>
        <v>1.1111111111111112</v>
      </c>
      <c r="D32" s="2">
        <f>B32-C32</f>
        <v>54.444444444444443</v>
      </c>
      <c r="E32" s="2">
        <f>B32+C32</f>
        <v>56.666666666666671</v>
      </c>
    </row>
    <row r="33" spans="2:5" x14ac:dyDescent="0.3">
      <c r="B33" s="14"/>
      <c r="D33" s="2">
        <f>MAX(D29:D32)</f>
        <v>55.55555555555555</v>
      </c>
      <c r="E33" s="2">
        <f>MIN(E29:E32)</f>
        <v>56.666666666666671</v>
      </c>
    </row>
    <row r="34" spans="2:5" x14ac:dyDescent="0.3">
      <c r="B34" s="14"/>
      <c r="D34" s="4">
        <f>AVERAGE(D33:E33)</f>
        <v>56.111111111111114</v>
      </c>
    </row>
    <row r="35" spans="2:5" x14ac:dyDescent="0.3">
      <c r="B35" s="14"/>
    </row>
  </sheetData>
  <mergeCells count="1">
    <mergeCell ref="A4:C4"/>
  </mergeCells>
  <hyperlinks>
    <hyperlink ref="A2" r:id="rId1" location="roadtrips"/>
  </hyperlinks>
  <pageMargins left="0.7" right="0.7" top="0.75" bottom="0.75" header="0.3" footer="0.3"/>
  <pageSetup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opLeftCell="A24" workbookViewId="0">
      <selection activeCell="A39" sqref="A39"/>
    </sheetView>
  </sheetViews>
  <sheetFormatPr defaultRowHeight="14.4" x14ac:dyDescent="0.3"/>
  <sheetData>
    <row r="1" spans="2:3" s="2" customFormat="1" x14ac:dyDescent="0.3">
      <c r="B1" s="6"/>
      <c r="C1" s="6"/>
    </row>
    <row r="2" spans="2:3" s="2" customFormat="1" x14ac:dyDescent="0.3">
      <c r="B2" s="6"/>
      <c r="C2" s="6"/>
    </row>
    <row r="3" spans="2:3" s="2" customFormat="1" x14ac:dyDescent="0.3">
      <c r="B3" s="6"/>
      <c r="C3" s="6"/>
    </row>
    <row r="4" spans="2:3" s="2" customFormat="1" x14ac:dyDescent="0.3">
      <c r="B4" s="2">
        <v>10</v>
      </c>
      <c r="C4" s="2">
        <v>60</v>
      </c>
    </row>
    <row r="5" spans="2:3" s="2" customFormat="1" x14ac:dyDescent="0.3">
      <c r="B5" s="2">
        <v>20</v>
      </c>
      <c r="C5" s="2">
        <v>60</v>
      </c>
    </row>
    <row r="6" spans="2:3" s="2" customFormat="1" x14ac:dyDescent="0.3">
      <c r="B6" s="2">
        <v>30</v>
      </c>
      <c r="C6" s="2">
        <v>60</v>
      </c>
    </row>
    <row r="7" spans="2:3" s="2" customFormat="1" x14ac:dyDescent="0.3">
      <c r="B7" s="2">
        <v>40</v>
      </c>
      <c r="C7" s="2">
        <v>60</v>
      </c>
    </row>
    <row r="8" spans="2:3" s="2" customFormat="1" x14ac:dyDescent="0.3">
      <c r="B8" s="2">
        <v>50</v>
      </c>
      <c r="C8" s="2">
        <v>60</v>
      </c>
    </row>
    <row r="9" spans="2:3" s="2" customFormat="1" x14ac:dyDescent="0.3">
      <c r="B9" s="2">
        <v>60</v>
      </c>
      <c r="C9" s="2">
        <v>60</v>
      </c>
    </row>
    <row r="10" spans="2:3" s="2" customFormat="1" x14ac:dyDescent="0.3">
      <c r="B10" s="2">
        <v>70</v>
      </c>
      <c r="C10" s="2">
        <v>10</v>
      </c>
    </row>
    <row r="11" spans="2:3" s="2" customFormat="1" x14ac:dyDescent="0.3"/>
    <row r="12" spans="2:3" s="2" customFormat="1" x14ac:dyDescent="0.3"/>
    <row r="13" spans="2:3" s="2" customFormat="1" x14ac:dyDescent="0.3"/>
    <row r="14" spans="2:3" s="2" customFormat="1" x14ac:dyDescent="0.3"/>
    <row r="18" spans="1:7" x14ac:dyDescent="0.3">
      <c r="C18" t="s">
        <v>13</v>
      </c>
    </row>
    <row r="19" spans="1:7" s="2" customFormat="1" x14ac:dyDescent="0.3">
      <c r="D19" s="2">
        <v>308</v>
      </c>
    </row>
    <row r="20" spans="1:7" s="2" customFormat="1" x14ac:dyDescent="0.3">
      <c r="B20" t="s">
        <v>16</v>
      </c>
      <c r="C20"/>
      <c r="D20">
        <v>289</v>
      </c>
      <c r="E20" s="7">
        <f>1-(D20/D19)</f>
        <v>6.1688311688311681E-2</v>
      </c>
    </row>
    <row r="21" spans="1:7" x14ac:dyDescent="0.3">
      <c r="B21" t="s">
        <v>17</v>
      </c>
      <c r="D21">
        <v>270</v>
      </c>
      <c r="E21" s="7">
        <f>1-(D21/D20)</f>
        <v>6.5743944636678209E-2</v>
      </c>
      <c r="F21" s="2"/>
      <c r="G21" s="2"/>
    </row>
    <row r="22" spans="1:7" s="2" customFormat="1" x14ac:dyDescent="0.3">
      <c r="B22" t="s">
        <v>32</v>
      </c>
      <c r="C22"/>
      <c r="D22">
        <v>249</v>
      </c>
      <c r="E22" s="7">
        <f>1-(D22/D21)</f>
        <v>7.7777777777777724E-2</v>
      </c>
    </row>
    <row r="23" spans="1:7" x14ac:dyDescent="0.3">
      <c r="B23" t="s">
        <v>18</v>
      </c>
      <c r="D23">
        <v>221</v>
      </c>
      <c r="E23" s="7">
        <f>1-(D23/D22)</f>
        <v>0.1124497991967871</v>
      </c>
      <c r="F23" s="2"/>
      <c r="G23" s="2"/>
    </row>
    <row r="24" spans="1:7" x14ac:dyDescent="0.3">
      <c r="B24" t="s">
        <v>33</v>
      </c>
      <c r="D24">
        <f>D23-D23*E24</f>
        <v>197.35055350553506</v>
      </c>
      <c r="E24" s="7">
        <f>1-(242/271)</f>
        <v>0.1070110701107011</v>
      </c>
    </row>
    <row r="25" spans="1:7" s="2" customFormat="1" x14ac:dyDescent="0.3">
      <c r="E25" s="7"/>
    </row>
    <row r="27" spans="1:7" x14ac:dyDescent="0.3">
      <c r="A27" s="4" t="s">
        <v>62</v>
      </c>
    </row>
    <row r="28" spans="1:7" s="2" customFormat="1" x14ac:dyDescent="0.3">
      <c r="A28" s="4"/>
    </row>
    <row r="29" spans="1:7" s="2" customFormat="1" x14ac:dyDescent="0.3">
      <c r="A29" s="10" t="s">
        <v>68</v>
      </c>
    </row>
    <row r="30" spans="1:7" s="2" customFormat="1" x14ac:dyDescent="0.3">
      <c r="A30" s="10" t="s">
        <v>69</v>
      </c>
    </row>
    <row r="31" spans="1:7" s="2" customFormat="1" x14ac:dyDescent="0.3">
      <c r="A31" s="10" t="s">
        <v>70</v>
      </c>
    </row>
    <row r="32" spans="1:7" s="2" customFormat="1" x14ac:dyDescent="0.3">
      <c r="A32" s="10"/>
    </row>
    <row r="33" spans="1:12" s="2" customFormat="1" x14ac:dyDescent="0.3">
      <c r="A33" s="10">
        <v>354</v>
      </c>
      <c r="B33" s="2">
        <v>225</v>
      </c>
      <c r="C33" s="2">
        <f>B33*A33</f>
        <v>79650</v>
      </c>
      <c r="D33" s="2">
        <v>239</v>
      </c>
    </row>
    <row r="34" spans="1:12" s="2" customFormat="1" x14ac:dyDescent="0.3">
      <c r="A34" s="10">
        <v>397</v>
      </c>
      <c r="B34" s="2">
        <v>72</v>
      </c>
      <c r="C34" s="2">
        <f>B34*A34</f>
        <v>28584</v>
      </c>
      <c r="D34" s="2">
        <v>144</v>
      </c>
    </row>
    <row r="36" spans="1:12" x14ac:dyDescent="0.3">
      <c r="A36" s="21" t="s">
        <v>51</v>
      </c>
      <c r="B36" s="21" t="s">
        <v>52</v>
      </c>
      <c r="C36" s="21" t="s">
        <v>57</v>
      </c>
      <c r="D36" s="21" t="s">
        <v>53</v>
      </c>
      <c r="E36" s="21" t="s">
        <v>58</v>
      </c>
      <c r="F36" s="21" t="s">
        <v>59</v>
      </c>
      <c r="G36" s="21" t="s">
        <v>54</v>
      </c>
      <c r="H36" s="21" t="s">
        <v>55</v>
      </c>
      <c r="I36" s="21" t="s">
        <v>56</v>
      </c>
      <c r="J36" s="21" t="s">
        <v>60</v>
      </c>
      <c r="K36" s="21" t="s">
        <v>61</v>
      </c>
      <c r="L36" s="21" t="s">
        <v>27</v>
      </c>
    </row>
    <row r="37" spans="1:12" x14ac:dyDescent="0.3">
      <c r="A37" s="2">
        <v>400</v>
      </c>
      <c r="B37" s="2">
        <v>225</v>
      </c>
      <c r="C37" s="2">
        <f>B37*A37</f>
        <v>90000</v>
      </c>
      <c r="D37" s="2">
        <v>0.94499999999999995</v>
      </c>
      <c r="E37" s="2">
        <f>C37*D37</f>
        <v>85050</v>
      </c>
      <c r="F37" s="2">
        <v>100</v>
      </c>
      <c r="G37" s="2"/>
      <c r="H37" s="2">
        <f>E37-F37-G37</f>
        <v>84950</v>
      </c>
      <c r="I37" s="2">
        <v>85000</v>
      </c>
      <c r="J37" s="13">
        <v>0.5</v>
      </c>
      <c r="K37" s="2">
        <f>I37*J37</f>
        <v>42500</v>
      </c>
      <c r="L37" s="2">
        <f>K37/H37*60</f>
        <v>30.017657445556207</v>
      </c>
    </row>
    <row r="39" spans="1:12" s="2" customFormat="1" x14ac:dyDescent="0.3">
      <c r="A39" s="2" t="s">
        <v>84</v>
      </c>
    </row>
    <row r="40" spans="1:12" s="2" customFormat="1" x14ac:dyDescent="0.3"/>
    <row r="41" spans="1:12" s="2" customFormat="1" x14ac:dyDescent="0.3"/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bytime</vt:lpstr>
      <vt:lpstr>raw-MPH</vt:lpstr>
      <vt:lpstr>raw-F</vt:lpstr>
      <vt:lpstr>raw-Range</vt:lpstr>
      <vt:lpstr>raw-speedmph1</vt:lpstr>
      <vt:lpstr>Supercharger</vt:lpstr>
      <vt:lpstr>misc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2013-02-25T18:52:57Z</dcterms:created>
  <dcterms:modified xsi:type="dcterms:W3CDTF">2013-03-11T18:42:46Z</dcterms:modified>
</cp:coreProperties>
</file>